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7.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defaultThemeVersion="166925"/>
  <xr:revisionPtr revIDLastSave="0" documentId="13_ncr:1_{67B1E9D2-5572-4F48-9538-EECF5E320647}" xr6:coauthVersionLast="47" xr6:coauthVersionMax="47" xr10:uidLastSave="{00000000-0000-0000-0000-000000000000}"/>
  <bookViews>
    <workbookView xWindow="28680" yWindow="-255" windowWidth="29040" windowHeight="15840" xr2:uid="{AEDCD758-E0D3-401F-810B-EE013EFF1C01}"/>
  </bookViews>
  <sheets>
    <sheet name="Instructions" sheetId="14" r:id="rId1"/>
    <sheet name="Grant Information" sheetId="16" r:id="rId2"/>
    <sheet name="Contacts" sheetId="3" r:id="rId3"/>
    <sheet name="Program Description" sheetId="4" r:id="rId4"/>
    <sheet name="Judges &amp; Magistrates" sheetId="6" r:id="rId5"/>
    <sheet name="Substance Use Treatment" sheetId="7" r:id="rId6"/>
    <sheet name="Mental Health Services" sheetId="8" r:id="rId7"/>
    <sheet name="Ancillary Services" sheetId="15" r:id="rId8"/>
    <sheet name="Financial" sheetId="5" r:id="rId9"/>
    <sheet name="Budget" sheetId="1" r:id="rId10"/>
    <sheet name="Budget Justification" sheetId="2" r:id="rId11"/>
    <sheet name="Assurances" sheetId="1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4"/>
  <c r="F38" i="2"/>
  <c r="F37" i="2"/>
  <c r="F36" i="2"/>
  <c r="F35" i="2"/>
  <c r="F34" i="2"/>
  <c r="F33" i="2"/>
  <c r="F32" i="2"/>
  <c r="F31" i="2"/>
  <c r="F30" i="2"/>
  <c r="E38" i="2"/>
  <c r="E33" i="2"/>
  <c r="E34" i="2"/>
  <c r="E35" i="2"/>
  <c r="E36" i="2"/>
  <c r="E37" i="2"/>
  <c r="E32" i="2"/>
  <c r="E31" i="2"/>
  <c r="E30" i="2"/>
  <c r="D38" i="2"/>
  <c r="D37" i="2"/>
  <c r="D36" i="2"/>
  <c r="D35" i="2"/>
  <c r="D34" i="2"/>
  <c r="D33" i="2"/>
  <c r="D32" i="2"/>
  <c r="D31" i="2"/>
  <c r="D30" i="2"/>
  <c r="D21" i="2"/>
  <c r="D20" i="2"/>
  <c r="D19" i="2"/>
  <c r="D18" i="2"/>
  <c r="D17" i="2"/>
  <c r="D16" i="2"/>
  <c r="D15" i="2"/>
  <c r="D14" i="2"/>
  <c r="E19" i="2"/>
  <c r="E21" i="2"/>
  <c r="E20" i="2"/>
  <c r="E18" i="2"/>
  <c r="E17" i="2"/>
  <c r="E16" i="2"/>
  <c r="E15" i="2"/>
  <c r="E14" i="2"/>
  <c r="F21" i="2"/>
  <c r="F20" i="2"/>
  <c r="F19" i="2"/>
  <c r="F18" i="2"/>
  <c r="F17" i="2"/>
  <c r="F16" i="2"/>
  <c r="F15" i="2"/>
  <c r="F14" i="2"/>
  <c r="F75" i="1"/>
  <c r="E69" i="1"/>
  <c r="K68" i="1"/>
  <c r="E68" i="1"/>
  <c r="J66" i="1"/>
  <c r="I66" i="1"/>
  <c r="H66" i="1"/>
  <c r="G66" i="1"/>
  <c r="F66" i="1"/>
  <c r="E66" i="1"/>
  <c r="D66" i="1"/>
  <c r="K65" i="1"/>
  <c r="K64" i="1"/>
  <c r="K63" i="1"/>
  <c r="K62" i="1"/>
  <c r="K61" i="1"/>
  <c r="K60" i="1"/>
  <c r="K59" i="1"/>
  <c r="K58" i="1"/>
  <c r="E47" i="1"/>
  <c r="E46" i="1"/>
  <c r="K46" i="1"/>
  <c r="K43" i="1"/>
  <c r="K42" i="1"/>
  <c r="K41" i="1"/>
  <c r="K40" i="1"/>
  <c r="K39" i="1"/>
  <c r="K38" i="1"/>
  <c r="K37" i="1"/>
  <c r="K36" i="1"/>
  <c r="A2" i="8"/>
  <c r="D44" i="1"/>
  <c r="D22" i="2" s="1"/>
  <c r="A2" i="5"/>
  <c r="A2" i="15"/>
  <c r="A2" i="7"/>
  <c r="A2" i="6"/>
  <c r="A2" i="1"/>
  <c r="B5" i="2" l="1"/>
  <c r="B8" i="2"/>
  <c r="E70" i="1"/>
  <c r="K66" i="1"/>
  <c r="K44" i="1"/>
  <c r="J44" i="1"/>
  <c r="I44" i="1"/>
  <c r="H44" i="1"/>
  <c r="G44" i="1"/>
  <c r="F22" i="2" s="1"/>
  <c r="F44" i="1"/>
  <c r="E44" i="1"/>
  <c r="A2" i="13"/>
  <c r="A2" i="2"/>
  <c r="F21" i="1"/>
  <c r="F20" i="1"/>
  <c r="F8" i="1"/>
  <c r="F7" i="1"/>
  <c r="E22" i="2" l="1"/>
  <c r="F77" i="1"/>
  <c r="E48" i="1"/>
  <c r="F9" i="1"/>
  <c r="F22" i="1"/>
</calcChain>
</file>

<file path=xl/sharedStrings.xml><?xml version="1.0" encoding="utf-8"?>
<sst xmlns="http://schemas.openxmlformats.org/spreadsheetml/2006/main" count="230" uniqueCount="145">
  <si>
    <t>Funding Sources &amp; Amounts</t>
  </si>
  <si>
    <t>Requested State Funds</t>
  </si>
  <si>
    <t>In-Kind</t>
  </si>
  <si>
    <t>City &amp; County Funds</t>
  </si>
  <si>
    <t>Federal Funds</t>
  </si>
  <si>
    <t>Program Participant Fees</t>
  </si>
  <si>
    <t>Other State Funds/Salaries</t>
  </si>
  <si>
    <t>Administrative</t>
  </si>
  <si>
    <t>Training Expenses</t>
  </si>
  <si>
    <t>Drug Testing</t>
  </si>
  <si>
    <t>Surcharge</t>
  </si>
  <si>
    <t>$</t>
  </si>
  <si>
    <t>Adult</t>
  </si>
  <si>
    <t>Juvenile</t>
  </si>
  <si>
    <t>Cost Per Slot</t>
  </si>
  <si>
    <t>Total</t>
  </si>
  <si>
    <t>Purpose of Funding</t>
  </si>
  <si>
    <t xml:space="preserve">Name </t>
  </si>
  <si>
    <t>Title</t>
  </si>
  <si>
    <t>Mailing Address</t>
  </si>
  <si>
    <t>Telephone</t>
  </si>
  <si>
    <t>Email</t>
  </si>
  <si>
    <t>Treatment Court Program Annual Budget - FY2025</t>
  </si>
  <si>
    <t>Treatment Court Program Annual Budget - FY2026</t>
  </si>
  <si>
    <t>Duration of Contract (Start/End Dates)</t>
  </si>
  <si>
    <t>Certification Expiration Date</t>
  </si>
  <si>
    <t>National Accreditation Expiration Date if Applicable</t>
  </si>
  <si>
    <t>Total Amount of Contract</t>
  </si>
  <si>
    <t>Description of Services Provider</t>
  </si>
  <si>
    <t>Defense Attorney or Guardian ad litem</t>
  </si>
  <si>
    <t>Monitoring Officer/Probation Officer</t>
  </si>
  <si>
    <t>Treatment Provider Representative</t>
  </si>
  <si>
    <t>Program Coordinator</t>
  </si>
  <si>
    <t>Case Manager</t>
  </si>
  <si>
    <t>*Can only be a District Court Judge, Circuit Judge or Magistrate, Municipal Court Judge or Tribal Court Judge</t>
  </si>
  <si>
    <t>Number of Slots*</t>
  </si>
  <si>
    <t>Initials</t>
  </si>
  <si>
    <t>Participating Judge*</t>
  </si>
  <si>
    <t>Substitute Judge*</t>
  </si>
  <si>
    <t>Prosecuting Attorney</t>
  </si>
  <si>
    <t>Peer Specialist</t>
  </si>
  <si>
    <t>Eligibility</t>
  </si>
  <si>
    <t>Number of Slots Requesting State Funds to support in FY2025:</t>
  </si>
  <si>
    <t>Number of Slots Requesting State Funds to support in FY2026:</t>
  </si>
  <si>
    <t>National Accreditation (including CARF)</t>
  </si>
  <si>
    <t>Total amount of unspent funds</t>
  </si>
  <si>
    <t>*FY23-24 please provide unspent funds and unique participants to date.</t>
  </si>
  <si>
    <t xml:space="preserve">Are mental health services integrated with substance use treatment? </t>
  </si>
  <si>
    <t>Does the treatment court program have a contract (or MOU) for mental health services?</t>
  </si>
  <si>
    <t>If participants are required to pay CDT-related expenses directly to any organization holding a contract or MOU with the treatment court program, how are those payments tracked and reported to the treatment court program?</t>
  </si>
  <si>
    <t>Will the treatment court program hire in-house treatment providers?</t>
  </si>
  <si>
    <t>Does the treatment court program refer participants to local Community Mental Health Centers?</t>
  </si>
  <si>
    <t>Do not include federal funds or other state funds as match in the Budget or Budget Justification tabs</t>
  </si>
  <si>
    <t>If yes, are any of the substance use providers also providing mental health treatment?</t>
  </si>
  <si>
    <t>Number of unique participants served in that fiscal year</t>
  </si>
  <si>
    <t>What is the average number of hours per week that a magistrate will be used in the treatment court?</t>
  </si>
  <si>
    <t>By submitting this application, the applicant agrees to familiarize itself with any treatment court standards adopted by the Wyoming Supreme Court and to strive to adhere to those standards to the fullest extent possible.</t>
  </si>
  <si>
    <t>Budget</t>
  </si>
  <si>
    <t>Total State Funding Request (FY2025)</t>
  </si>
  <si>
    <t>Total State Funding Request (FY2026)</t>
  </si>
  <si>
    <t>Total State Funds Request FY2025</t>
  </si>
  <si>
    <t>Total State Funds Request FY2026</t>
  </si>
  <si>
    <t>Total Match Dollars Against Grant</t>
  </si>
  <si>
    <t>Match fund Percentage*</t>
  </si>
  <si>
    <t>*Minimum match percentage=25%</t>
  </si>
  <si>
    <t>Budget Justification</t>
  </si>
  <si>
    <t>Assurances</t>
  </si>
  <si>
    <t>Assurances and Attachments</t>
  </si>
  <si>
    <t>By submitting this application, the applicant agrees to collect and maintain data in accordance with standards adopted by the Wyoming Supreme Court and to enter data into a system designated by those standards.</t>
  </si>
  <si>
    <t>This application was reviewed and approved by the Program Team and the representative from the Governing Body.</t>
  </si>
  <si>
    <r>
      <t xml:space="preserve">Grant Information
</t>
    </r>
    <r>
      <rPr>
        <b/>
        <sz val="14"/>
        <color theme="1"/>
        <rFont val="Calibri"/>
        <family val="2"/>
        <scheme val="minor"/>
      </rPr>
      <t>Award Period: 7/1/2024 - 6/30/2026
Deadline: 4/1/2024</t>
    </r>
  </si>
  <si>
    <t>Contacts</t>
  </si>
  <si>
    <t>Treatment Court Coordinator</t>
  </si>
  <si>
    <t>Contract Signatory Information</t>
  </si>
  <si>
    <t>Fiscal or Fiduciary Agent</t>
  </si>
  <si>
    <t>Program Description</t>
  </si>
  <si>
    <t>Treatment Court Program Type</t>
  </si>
  <si>
    <t>Treatment Court Program Mission Statement and Goals</t>
  </si>
  <si>
    <t>Judges and Magistrates</t>
  </si>
  <si>
    <t>Substance Use Treatment</t>
  </si>
  <si>
    <t>Mental Health Services</t>
  </si>
  <si>
    <t>Ancillary Services</t>
  </si>
  <si>
    <t>FY2021 - 2022</t>
  </si>
  <si>
    <t>FY2022 - 2023</t>
  </si>
  <si>
    <t>FY2023 - 2024*</t>
  </si>
  <si>
    <t>Total amount awarded</t>
  </si>
  <si>
    <t>Team Member Contact List</t>
  </si>
  <si>
    <t xml:space="preserve"> Use the following space to provide the plan for the participation of all judges and magistrates in the program.</t>
  </si>
  <si>
    <t>If participants are required to pay program fees, how much will they pay throughout the course of the treatment court program?</t>
  </si>
  <si>
    <t>If participants are required to pay for additional expenses (other than program fees), what kinds of expenses will they be responsible for throughout the treatment court program?</t>
  </si>
  <si>
    <t>*If the number of slots is higher or lower than previous year, please explain why</t>
  </si>
  <si>
    <t>Total Budget including State Funds FY2025</t>
  </si>
  <si>
    <t>Funding Source Totals</t>
  </si>
  <si>
    <t>Total 2 Year Budget for FY2025 and FY2026:</t>
  </si>
  <si>
    <t>Total 2 Year State Request for FY2025 and FY2026:</t>
  </si>
  <si>
    <t>Narrative
(Describe additional funding sources if applicable)</t>
  </si>
  <si>
    <t>Other Funds</t>
  </si>
  <si>
    <t>Cost Category</t>
  </si>
  <si>
    <t>Treatment Court Program</t>
  </si>
  <si>
    <t>(type name in box below)</t>
  </si>
  <si>
    <t>What type of ancillary services will be provided?</t>
  </si>
  <si>
    <t>Treatment (SUD/MH)</t>
  </si>
  <si>
    <t>Supervision</t>
  </si>
  <si>
    <t>Total Match &amp; Other Funds Available to the Treatment Court (excluding State funds)</t>
  </si>
  <si>
    <t>Total Budget including State Funds FY2026</t>
  </si>
  <si>
    <t>Total 2 Year State Request for FY2025 and FY2026</t>
  </si>
  <si>
    <t>Total 2 Year Budget for FY2025 and FY2026</t>
  </si>
  <si>
    <t>Match Fund</t>
  </si>
  <si>
    <t>State Funds Request</t>
  </si>
  <si>
    <t>Funding Source Totals (FY2025)</t>
  </si>
  <si>
    <t>Funding Source Totals (FY2026)</t>
  </si>
  <si>
    <t>Required Attachments</t>
  </si>
  <si>
    <t xml:space="preserve">Letters from the agency or agencies that committed in-kind contributions and/or local match funds for the application year of FY2025 and FY2026. </t>
  </si>
  <si>
    <t>(Required Match Dollars)*</t>
  </si>
  <si>
    <t>Legal Name of Treatment Court Program (name used for the IRS):</t>
  </si>
  <si>
    <t>Will the treatment court program contract for treatment? If yes, provide the name of provider(s)/agency(s).</t>
  </si>
  <si>
    <r>
      <t xml:space="preserve">What type of treatment services will be provided? </t>
    </r>
    <r>
      <rPr>
        <b/>
        <i/>
        <sz val="12"/>
        <color theme="1"/>
        <rFont val="Calibri"/>
        <family val="2"/>
        <scheme val="minor"/>
      </rPr>
      <t>(Check all that apply)</t>
    </r>
  </si>
  <si>
    <t>Provide the name(s) of the mental health treatment provider(s) used by the treatment court program.</t>
  </si>
  <si>
    <t>List the Ancillary and Community Service Provider(s) Information</t>
  </si>
  <si>
    <t>Financials</t>
  </si>
  <si>
    <t>Please provide the total amount awarded, the amount of unspent funds and the number of participants served for the last three grant periods.</t>
  </si>
  <si>
    <r>
      <t xml:space="preserve">For each category, please describe:
         1) How the requested State funds will be used 
         2) What agencies are providing the Match, and whether it is in-kind or funds
         3) How Other funds (including federal funding etc) are being used
</t>
    </r>
    <r>
      <rPr>
        <b/>
        <i/>
        <sz val="12"/>
        <color rgb="FFC00000"/>
        <rFont val="Calibri"/>
        <family val="2"/>
        <scheme val="minor"/>
      </rPr>
      <t>*Do not type into the gray cells</t>
    </r>
  </si>
  <si>
    <r>
      <t xml:space="preserve">Fill out the information for both FY2025 and FY2026. Scroll all the way down to ensure you complete all the required items.
</t>
    </r>
    <r>
      <rPr>
        <b/>
        <i/>
        <sz val="12"/>
        <color rgb="FFC00000"/>
        <rFont val="Calibri"/>
        <family val="2"/>
        <scheme val="minor"/>
      </rPr>
      <t>*Do not type into the gray cells</t>
    </r>
  </si>
  <si>
    <r>
      <t xml:space="preserve">All attachments (application, matching funds letters, </t>
    </r>
    <r>
      <rPr>
        <b/>
        <sz val="11"/>
        <rFont val="Calibri"/>
        <family val="2"/>
        <scheme val="minor"/>
      </rPr>
      <t>contracts or MOUs</t>
    </r>
    <r>
      <rPr>
        <b/>
        <sz val="11"/>
        <color theme="1"/>
        <rFont val="Calibri"/>
        <family val="2"/>
        <scheme val="minor"/>
      </rPr>
      <t>) were reviewed and approved by the Program Team and the representative from the Governing Body.</t>
    </r>
  </si>
  <si>
    <r>
      <rPr>
        <b/>
        <sz val="20"/>
        <color theme="4" tint="-0.499984740745262"/>
        <rFont val="Microsoft YaHei"/>
        <family val="2"/>
      </rPr>
      <t>Wyoming Treatment Courts State Funding Application</t>
    </r>
    <r>
      <rPr>
        <b/>
        <sz val="18"/>
        <color theme="1"/>
        <rFont val="Calibri"/>
        <family val="2"/>
        <scheme val="minor"/>
      </rPr>
      <t xml:space="preserve">
</t>
    </r>
    <r>
      <rPr>
        <b/>
        <sz val="20"/>
        <color theme="1"/>
        <rFont val="Calibri"/>
        <family val="2"/>
        <scheme val="minor"/>
      </rPr>
      <t>Instructions</t>
    </r>
  </si>
  <si>
    <t>Applicant Organization</t>
  </si>
  <si>
    <t>Wyo. Stat. § 7-13-1602(a)(vii)  renumbered to Wyo. Stat.  § 5-12-104(a)(vii).</t>
  </si>
  <si>
    <t>Under Wyo. Stat. § 7-13-1606(d) (renumbered to Wyo. Stat. § 5-12-108(d)), “The application shall identify participating judges and contain a plan for the participation of judges."</t>
  </si>
  <si>
    <t>Name of Agency or Individual Provider</t>
  </si>
  <si>
    <t>Title (If Individual Provider)</t>
  </si>
  <si>
    <t>Please submit a copy of your contract(s) or MOUs with the application</t>
  </si>
  <si>
    <t>Please submit a copy of your contract(s) or MOUs  with your application.</t>
  </si>
  <si>
    <t>Substance use treatment provider contract(s) or MOUs</t>
  </si>
  <si>
    <t>Local contributions must meet or exceed twenty-five percent (25%) of the amount requested. The local contribution may include cash match or in-kind contribution which would be the monetary value of contributions that support project work, typically in the form of personnel, goods, and services, including direct and indirect costs. Examples of in-kind contributions include materials and services, secretarial services, space and utilities, equipment and technical assistance provided by the applicant for the treatment court. Do not include federal funds or other state funds as match in the Budget or Budget Justification tabs</t>
  </si>
  <si>
    <r>
      <t xml:space="preserve">Cash Match </t>
    </r>
    <r>
      <rPr>
        <b/>
        <i/>
        <sz val="11"/>
        <color theme="1"/>
        <rFont val="Calibri"/>
        <family val="2"/>
        <scheme val="minor"/>
      </rPr>
      <t>(Must be Local Funds)</t>
    </r>
  </si>
  <si>
    <t>Mental health service provider contract(s) or MOUs</t>
  </si>
  <si>
    <t>Applicant Leadership*</t>
  </si>
  <si>
    <t>*Please identify the members of the governing board applying for funding.   
•	County applicants: Names of all county commissioners.
•	City or town applicants: Members of the council or commission constituting the elected legislative body.
•	Nonprofit organizations: Members of the board of directors or board of trustees.
•	Northern Arapaho Tribe: Members of the Northern Arapaho Business Council.
•	Eastern Shoshone Tribe: Members of the Eastern Shoshone Business Council.</t>
  </si>
  <si>
    <r>
      <rPr>
        <b/>
        <sz val="12"/>
        <color theme="1"/>
        <rFont val="Calibri"/>
        <family val="2"/>
        <scheme val="minor"/>
      </rPr>
      <t>This application is for FY2025 and FY2026</t>
    </r>
    <r>
      <rPr>
        <sz val="12"/>
        <color theme="1"/>
        <rFont val="Calibri"/>
        <family val="2"/>
        <scheme val="minor"/>
      </rPr>
      <t xml:space="preserve">. Please save a copy of the document to your computer and fill out the information requested on all tabs.
There are a total of 12 tabs in this application. This first tab on the far left is "Instructions" and the last tab to the right is "Assurances." Use the arrows at the bottom left to scroll to the right to reveal all the tabs. The Grant Information tab  provides a purpose of funding statement and eligibility criteria.  Please review this information. You are not required to enter any program information on this tab. Please complete the questions on all other tabs. You may need to scroll down on each tab to see all the questions.
Cells highlighted in gray on the Budget and Budget Justification tabs are automatically calculated. </t>
    </r>
    <r>
      <rPr>
        <b/>
        <sz val="12"/>
        <color theme="1"/>
        <rFont val="Calibri"/>
        <family val="2"/>
        <scheme val="minor"/>
      </rPr>
      <t xml:space="preserve">Do not enter information into these cells. </t>
    </r>
    <r>
      <rPr>
        <sz val="12"/>
        <color theme="1"/>
        <rFont val="Calibri"/>
        <family val="2"/>
        <scheme val="minor"/>
      </rPr>
      <t xml:space="preserve">
When you have finished reviewing the grant information and filling out this application, please email the completed application and all attachments (including matching funds letters, Substance Use Treatment and Mental Health Service Contracts or MOUs) to </t>
    </r>
    <r>
      <rPr>
        <i/>
        <sz val="12"/>
        <color theme="1"/>
        <rFont val="Calibri"/>
        <family val="2"/>
        <scheme val="minor"/>
      </rPr>
      <t>treatment@courts.state.wy.us</t>
    </r>
    <r>
      <rPr>
        <sz val="12"/>
        <color theme="1"/>
        <rFont val="Calibri"/>
        <family val="2"/>
        <scheme val="minor"/>
      </rPr>
      <t xml:space="preserve"> </t>
    </r>
    <r>
      <rPr>
        <b/>
        <sz val="12"/>
        <color theme="1"/>
        <rFont val="Calibri"/>
        <family val="2"/>
        <scheme val="minor"/>
      </rPr>
      <t>by April 1, 2024</t>
    </r>
    <r>
      <rPr>
        <sz val="12"/>
        <color theme="1"/>
        <rFont val="Calibri"/>
        <family val="2"/>
        <scheme val="minor"/>
      </rPr>
      <t xml:space="preserve">. Applications submitted after April 1, 2024 will not be considered for funding. </t>
    </r>
  </si>
  <si>
    <t>Identify Program team members as required by Wyo. Stat. §  7-13-1609(a) (renumbered to Wyo. Stat. § 5-12-11 (a)).  Provide the name and contact information for all Program Team Members.  If the title is not what is described, add the title after their name. There must be someone for each position listed unless otherwise specified. If the program does not have all required team members, provide a plan for recruiting any missing members. Do not alter the member column titles. Add rows as needed.</t>
  </si>
  <si>
    <t>Review all assurances and make sure the required attachments are provided with this application. Type initials in the boxes below.</t>
  </si>
  <si>
    <t>For full eligibility requirements, please refer to the Court Supervised Treatment Programs Act, Wyo. Stat. §§ 7-13-1601 through -1616 (renumbered to Wyo. Stat. §§ 5-12-101 through -118 by Wyo. Session Law 2023, Ch. 1, §§ 1-4). In short, eligible applicants include the governing bodies of cities, towns, or counties; tribal governments of the Northern Arapaho or Eastern Shoshone tribes of the Wind River Indian Reservation; and 501(c)(3) nonprofit organizations. Wyo. Stat. § 7-13-1602(a)(ii)(renumbered to Wyo. Stat. § 5-12-104(a)(ii)). 
Applicants must:
•  	Serve as the contracting agent for all treatment court contracts. Wyo. Stat. § 7-13-1606(b) (renumbered to Wyo. Stat.  § 5-12-108(b)). 
•  	Employ all treatment court employees except referring judges, participating judges, other judicial branch personnel and department of corrections personnel. Wyo. Stat. § 7-13-1606(b) (renumbered to Wyo. Stat. § 5-12-108(b)). 
•  	Manage all treatment court funds and grants awarded by contract with the Wyoming Judicial Branch. Wyo. Stat. § 7-13-1606(b) (renumbered to Wyo. Stat. § 5-12-108(b)). 
•  	Be responsible for treatment court billing. Wyo. Stat. § 7-13-1606(c) (renumbered to Wyo. Stat. § 5-12-108(c)).
•  	Form a treatment court team that conducts staffing before sessions. Wyo. Stat. § 7-13-1609(a) and (b) (renumbered to Wyo. Stat. § 5-12-111(a) and (b)).
•  	Designate a program coordinator. Wyo. Stat.§ 7-13-1609(c) (renumbered to Wyo. Stat. § 5-12-111(c)). 
•  	Meet reporting requirements. Wyo. Stat. § 7-13-1613 (renumbered to Wyo. Stat. § 5-12-115). 
•  	Comply with rules adopted by the Wyoming Supreme Court. Wyo. Stat. § 5-12-107(b) and (c). (treatment court rules or standards expected to be adopted and effective by July 1, 2024).
•  	Ensure that treatment providers, whether directly employed or contracted, comply with certification and accreditation requirements for treatment personnel established by the     Wyoming Department of Health in consultation with the Wyoming Supreme Court. (Wyo. Stat. § 5-12-107(c). 
•  	Ensure participants receive treatment and supports services in accordance with Wyo. Stat. § 7-13-1611 (renumbered to Wyo. Stat. § 5-12-113).
•  	Require accurate, reliable, frequent, and random substance use testing.  Wyo. Stat. § 7-13-162 (renumbered to Wyo. Stat. § 5-12-114).</t>
  </si>
  <si>
    <t>The applicant shall be the contracting agent for all its program contracts.</t>
  </si>
  <si>
    <t>See Wyo. Stat. § 7-13-1606(b) (renumbered to Wyo. Stat.  § 5-12-108(b)).</t>
  </si>
  <si>
    <t>The Wyoming Legislature funds treatment courts under the Court Supervised Treatment Programs Act. These courts combine judicial supervision with treatment and monitoring to reduce recidivism and promote sobriety among participants. Wyo. Stat. § 7-13-1603 (renumbered to Wyo. Stat. § 5-12-105). While the Legislature appropriates funds for treatment courts, the Wyoming Judicial Council, through its Behavioral Health Subcommittee, determines eligibility and funding for successful applicants under Wyo. Stat. § 5-12-107(d).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</si>
</sst>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4">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8"/>
      <color rgb="FF000000"/>
      <name val="Segoe UI"/>
      <family val="2"/>
    </font>
    <font>
      <b/>
      <sz val="14"/>
      <color theme="1"/>
      <name val="Calibri"/>
      <family val="2"/>
      <scheme val="minor"/>
    </font>
    <font>
      <b/>
      <i/>
      <sz val="11"/>
      <color theme="1"/>
      <name val="Calibri"/>
      <family val="2"/>
      <scheme val="minor"/>
    </font>
    <font>
      <b/>
      <sz val="18"/>
      <color theme="1"/>
      <name val="Calibri"/>
      <family val="2"/>
      <scheme val="minor"/>
    </font>
    <font>
      <i/>
      <sz val="11"/>
      <color theme="1"/>
      <name val="Calibri"/>
      <family val="2"/>
      <scheme val="minor"/>
    </font>
    <font>
      <b/>
      <sz val="16"/>
      <color theme="0"/>
      <name val="Calibri"/>
      <family val="2"/>
      <scheme val="minor"/>
    </font>
    <font>
      <sz val="11"/>
      <color theme="1"/>
      <name val="Calibri"/>
      <family val="2"/>
      <scheme val="minor"/>
    </font>
    <font>
      <i/>
      <sz val="12"/>
      <color theme="1"/>
      <name val="Calibri"/>
      <family val="2"/>
      <scheme val="minor"/>
    </font>
    <font>
      <b/>
      <sz val="12"/>
      <color theme="0"/>
      <name val="Calibri"/>
      <family val="2"/>
      <scheme val="minor"/>
    </font>
    <font>
      <b/>
      <sz val="11"/>
      <name val="Calibri"/>
      <family val="2"/>
      <scheme val="minor"/>
    </font>
    <font>
      <b/>
      <sz val="14"/>
      <name val="Calibri"/>
      <family val="2"/>
      <scheme val="minor"/>
    </font>
    <font>
      <b/>
      <i/>
      <sz val="12"/>
      <color theme="1"/>
      <name val="Calibri"/>
      <family val="2"/>
      <scheme val="minor"/>
    </font>
    <font>
      <sz val="11"/>
      <color theme="1"/>
      <name val="Wingdings"/>
      <charset val="2"/>
    </font>
    <font>
      <b/>
      <sz val="20"/>
      <color theme="1"/>
      <name val="Calibri"/>
      <family val="2"/>
      <scheme val="minor"/>
    </font>
    <font>
      <b/>
      <i/>
      <sz val="12"/>
      <color rgb="FFC00000"/>
      <name val="Calibri"/>
      <family val="2"/>
      <scheme val="minor"/>
    </font>
    <font>
      <b/>
      <sz val="18"/>
      <color theme="1"/>
      <name val="Calibri"/>
      <family val="2"/>
      <charset val="128"/>
      <scheme val="minor"/>
    </font>
    <font>
      <b/>
      <sz val="20"/>
      <color theme="4" tint="-0.499984740745262"/>
      <name val="Microsoft YaHei"/>
      <family val="2"/>
    </font>
  </fonts>
  <fills count="6">
    <fill>
      <patternFill patternType="none"/>
    </fill>
    <fill>
      <patternFill patternType="gray125"/>
    </fill>
    <fill>
      <patternFill patternType="solid">
        <fgColor theme="4" tint="-0.49998474074526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3" fillId="0" borderId="0" applyFont="0" applyFill="0" applyBorder="0" applyAlignment="0" applyProtection="0"/>
  </cellStyleXfs>
  <cellXfs count="190">
    <xf numFmtId="0" fontId="0" fillId="0" borderId="0" xfId="0"/>
    <xf numFmtId="0" fontId="2" fillId="0" borderId="0" xfId="0" applyFont="1"/>
    <xf numFmtId="0" fontId="0" fillId="0" borderId="1" xfId="0" applyBorder="1"/>
    <xf numFmtId="0" fontId="3" fillId="2" borderId="0" xfId="0" applyFont="1" applyFill="1"/>
    <xf numFmtId="0" fontId="1" fillId="2" borderId="0" xfId="0" applyFont="1" applyFill="1"/>
    <xf numFmtId="0" fontId="5" fillId="0" borderId="0" xfId="0" applyFont="1"/>
    <xf numFmtId="0" fontId="6" fillId="0" borderId="0" xfId="0" applyFont="1"/>
    <xf numFmtId="0" fontId="2" fillId="4" borderId="0" xfId="0" applyFont="1" applyFill="1"/>
    <xf numFmtId="0" fontId="0" fillId="4" borderId="0" xfId="0" applyFill="1"/>
    <xf numFmtId="0" fontId="0" fillId="0" borderId="0" xfId="0" applyAlignment="1">
      <alignment wrapText="1"/>
    </xf>
    <xf numFmtId="0" fontId="2" fillId="0" borderId="0" xfId="0" applyFont="1" applyAlignment="1">
      <alignment wrapText="1"/>
    </xf>
    <xf numFmtId="8" fontId="0" fillId="0" borderId="0" xfId="0" applyNumberFormat="1"/>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6" fillId="0" borderId="0" xfId="0" applyFont="1" applyAlignment="1">
      <alignment wrapText="1"/>
    </xf>
    <xf numFmtId="0" fontId="2" fillId="0" borderId="0" xfId="0" applyFont="1" applyAlignment="1">
      <alignment vertical="center" wrapText="1"/>
    </xf>
    <xf numFmtId="0" fontId="8" fillId="0" borderId="0" xfId="0" applyFont="1"/>
    <xf numFmtId="8" fontId="1" fillId="2" borderId="0" xfId="0" applyNumberFormat="1" applyFont="1" applyFill="1"/>
    <xf numFmtId="0" fontId="1" fillId="2" borderId="0" xfId="0" applyFont="1" applyFill="1" applyAlignment="1">
      <alignment horizontal="center"/>
    </xf>
    <xf numFmtId="49" fontId="2" fillId="3" borderId="0" xfId="0" applyNumberFormat="1" applyFont="1" applyFill="1" applyAlignment="1">
      <alignment horizontal="center" vertical="center" wrapText="1"/>
    </xf>
    <xf numFmtId="0" fontId="9" fillId="0" borderId="0" xfId="0" applyFont="1"/>
    <xf numFmtId="0" fontId="2" fillId="0" borderId="1" xfId="0" applyFont="1" applyBorder="1" applyAlignment="1">
      <alignment wrapText="1"/>
    </xf>
    <xf numFmtId="0" fontId="4" fillId="4" borderId="0" xfId="0" applyFont="1" applyFill="1" applyAlignment="1">
      <alignment vertical="center"/>
    </xf>
    <xf numFmtId="0" fontId="12" fillId="0" borderId="0" xfId="0" applyFont="1" applyAlignment="1">
      <alignment vertical="center"/>
    </xf>
    <xf numFmtId="0" fontId="2" fillId="0" borderId="0" xfId="0" applyFont="1" applyAlignment="1">
      <alignment horizontal="center" wrapText="1"/>
    </xf>
    <xf numFmtId="0" fontId="1" fillId="0" borderId="0" xfId="0" applyFont="1" applyAlignment="1">
      <alignment horizontal="center"/>
    </xf>
    <xf numFmtId="0" fontId="10" fillId="0" borderId="0" xfId="0" applyFont="1"/>
    <xf numFmtId="0" fontId="2" fillId="0" borderId="1" xfId="0" applyFont="1" applyBorder="1" applyAlignment="1">
      <alignment horizontal="right"/>
    </xf>
    <xf numFmtId="0" fontId="0" fillId="0" borderId="0" xfId="0" applyAlignment="1">
      <alignment horizontal="left" wrapText="1"/>
    </xf>
    <xf numFmtId="0" fontId="0" fillId="0" borderId="6" xfId="0" applyBorder="1"/>
    <xf numFmtId="0" fontId="0" fillId="0" borderId="8" xfId="0" applyBorder="1"/>
    <xf numFmtId="0" fontId="0" fillId="0" borderId="5" xfId="0" applyBorder="1"/>
    <xf numFmtId="0" fontId="0" fillId="0" borderId="11" xfId="0" applyBorder="1"/>
    <xf numFmtId="0" fontId="2" fillId="0" borderId="6" xfId="0" applyFont="1" applyBorder="1" applyAlignment="1">
      <alignment horizontal="center" wrapText="1"/>
    </xf>
    <xf numFmtId="0" fontId="0" fillId="0" borderId="13" xfId="0" applyBorder="1"/>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0" fillId="0" borderId="14" xfId="0" applyBorder="1"/>
    <xf numFmtId="0" fontId="0" fillId="0" borderId="14" xfId="0" applyBorder="1" applyAlignment="1">
      <alignment horizontal="center" vertical="center" wrapText="1"/>
    </xf>
    <xf numFmtId="0" fontId="0" fillId="0" borderId="5"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9" fillId="0" borderId="11" xfId="0" applyFont="1" applyBorder="1" applyAlignment="1">
      <alignment horizontal="center" wrapText="1"/>
    </xf>
    <xf numFmtId="0" fontId="8" fillId="4" borderId="0" xfId="0" applyFont="1" applyFill="1" applyAlignment="1">
      <alignment vertical="center"/>
    </xf>
    <xf numFmtId="0" fontId="5" fillId="4" borderId="0" xfId="0" applyFont="1" applyFill="1"/>
    <xf numFmtId="0" fontId="0" fillId="0" borderId="0" xfId="0" applyAlignment="1">
      <alignment horizontal="center" wrapText="1"/>
    </xf>
    <xf numFmtId="0" fontId="11" fillId="0" borderId="0" xfId="0" applyFont="1"/>
    <xf numFmtId="0" fontId="0" fillId="4" borderId="0" xfId="0" applyFill="1" applyAlignment="1">
      <alignment wrapText="1"/>
    </xf>
    <xf numFmtId="0" fontId="8" fillId="0" borderId="0" xfId="0" applyFont="1" applyAlignment="1">
      <alignment vertical="center"/>
    </xf>
    <xf numFmtId="0" fontId="5" fillId="4" borderId="0" xfId="0" applyFont="1" applyFill="1" applyAlignment="1">
      <alignment vertical="center"/>
    </xf>
    <xf numFmtId="0" fontId="1" fillId="2" borderId="0" xfId="0" applyFont="1" applyFill="1" applyAlignment="1">
      <alignment horizontal="center" wrapText="1"/>
    </xf>
    <xf numFmtId="0" fontId="5" fillId="5" borderId="0" xfId="0" applyFont="1" applyFill="1"/>
    <xf numFmtId="0" fontId="14" fillId="0" borderId="0" xfId="0" applyFont="1"/>
    <xf numFmtId="0" fontId="2" fillId="5" borderId="0" xfId="0" applyFont="1" applyFill="1"/>
    <xf numFmtId="0" fontId="0" fillId="0" borderId="4" xfId="0" applyBorder="1" applyAlignment="1">
      <alignment horizontal="left" vertical="center" wrapText="1"/>
    </xf>
    <xf numFmtId="0" fontId="0" fillId="0" borderId="3" xfId="0" applyBorder="1" applyAlignment="1">
      <alignment horizontal="left" vertical="center" wrapText="1"/>
    </xf>
    <xf numFmtId="0" fontId="5" fillId="4" borderId="0" xfId="0" applyFont="1" applyFill="1" applyAlignment="1">
      <alignment horizontal="left" vertical="center"/>
    </xf>
    <xf numFmtId="8" fontId="0" fillId="4" borderId="1" xfId="0" applyNumberFormat="1" applyFill="1" applyBorder="1"/>
    <xf numFmtId="164" fontId="16" fillId="4" borderId="1" xfId="0" applyNumberFormat="1" applyFont="1" applyFill="1" applyBorder="1"/>
    <xf numFmtId="164" fontId="16" fillId="4" borderId="0" xfId="0" applyNumberFormat="1" applyFont="1" applyFill="1"/>
    <xf numFmtId="9" fontId="16" fillId="4" borderId="1" xfId="0" applyNumberFormat="1" applyFont="1" applyFill="1" applyBorder="1" applyAlignment="1">
      <alignment horizontal="right" vertical="center" wrapText="1"/>
    </xf>
    <xf numFmtId="0" fontId="1" fillId="2" borderId="1" xfId="0" applyFont="1" applyFill="1" applyBorder="1" applyAlignment="1">
      <alignment wrapText="1"/>
    </xf>
    <xf numFmtId="164" fontId="16" fillId="4" borderId="1" xfId="0" applyNumberFormat="1" applyFont="1" applyFill="1" applyBorder="1" applyAlignment="1">
      <alignment horizontal="right"/>
    </xf>
    <xf numFmtId="0" fontId="11" fillId="0" borderId="0" xfId="0" applyFont="1" applyAlignment="1">
      <alignment vertical="center"/>
    </xf>
    <xf numFmtId="0" fontId="6" fillId="0" borderId="14" xfId="0" applyFont="1" applyBorder="1"/>
    <xf numFmtId="0" fontId="6" fillId="4" borderId="0" xfId="0" applyFont="1" applyFill="1"/>
    <xf numFmtId="0" fontId="0" fillId="4" borderId="0" xfId="0" applyFill="1" applyAlignment="1">
      <alignment vertical="center"/>
    </xf>
    <xf numFmtId="0" fontId="11" fillId="0" borderId="0" xfId="0" applyFont="1" applyAlignment="1">
      <alignment horizontal="center" wrapText="1"/>
    </xf>
    <xf numFmtId="0" fontId="15" fillId="0" borderId="0" xfId="0" applyFont="1" applyAlignment="1">
      <alignment vertical="center"/>
    </xf>
    <xf numFmtId="164" fontId="2" fillId="4" borderId="1" xfId="0" applyNumberFormat="1" applyFont="1" applyFill="1" applyBorder="1" applyAlignment="1">
      <alignment wrapText="1"/>
    </xf>
    <xf numFmtId="164" fontId="2" fillId="4" borderId="0" xfId="0" applyNumberFormat="1" applyFont="1" applyFill="1" applyAlignment="1">
      <alignment wrapText="1"/>
    </xf>
    <xf numFmtId="0" fontId="1" fillId="2" borderId="0" xfId="0" applyFont="1" applyFill="1" applyAlignment="1">
      <alignment horizontal="left" wrapText="1"/>
    </xf>
    <xf numFmtId="0" fontId="10" fillId="3" borderId="0" xfId="0" applyFont="1" applyFill="1"/>
    <xf numFmtId="0" fontId="0" fillId="3" borderId="0" xfId="0" applyFill="1"/>
    <xf numFmtId="0" fontId="8" fillId="3" borderId="0" xfId="0" applyFont="1" applyFill="1"/>
    <xf numFmtId="0" fontId="0" fillId="0" borderId="3" xfId="0" applyBorder="1" applyAlignment="1">
      <alignment horizontal="left" wrapText="1"/>
    </xf>
    <xf numFmtId="0" fontId="2" fillId="0" borderId="3" xfId="0" applyFont="1" applyBorder="1" applyAlignment="1">
      <alignment horizontal="left" wrapText="1"/>
    </xf>
    <xf numFmtId="164" fontId="0" fillId="0" borderId="1" xfId="1" applyNumberFormat="1" applyFont="1" applyBorder="1" applyAlignment="1">
      <alignment horizontal="left" wrapText="1"/>
    </xf>
    <xf numFmtId="164" fontId="0" fillId="0" borderId="1" xfId="1" applyNumberFormat="1" applyFont="1" applyFill="1" applyBorder="1" applyAlignment="1">
      <alignment horizontal="left" wrapText="1"/>
    </xf>
    <xf numFmtId="0" fontId="0" fillId="0" borderId="1" xfId="0" applyBorder="1" applyAlignment="1">
      <alignment horizontal="left" wrapText="1"/>
    </xf>
    <xf numFmtId="8" fontId="0" fillId="0" borderId="1" xfId="0" applyNumberFormat="1" applyBorder="1" applyAlignment="1">
      <alignment horizontal="left" wrapText="1"/>
    </xf>
    <xf numFmtId="164" fontId="0" fillId="0" borderId="1" xfId="0" applyNumberFormat="1" applyBorder="1" applyAlignment="1">
      <alignment wrapText="1"/>
    </xf>
    <xf numFmtId="164" fontId="0" fillId="4" borderId="1" xfId="0" applyNumberFormat="1" applyFill="1" applyBorder="1" applyAlignment="1">
      <alignment wrapText="1"/>
    </xf>
    <xf numFmtId="164" fontId="16" fillId="4" borderId="1" xfId="0" applyNumberFormat="1" applyFont="1" applyFill="1" applyBorder="1" applyAlignment="1">
      <alignment wrapText="1"/>
    </xf>
    <xf numFmtId="164" fontId="16" fillId="4" borderId="1" xfId="0" applyNumberFormat="1" applyFont="1" applyFill="1" applyBorder="1" applyAlignment="1">
      <alignment horizontal="right" wrapText="1"/>
    </xf>
    <xf numFmtId="0" fontId="19" fillId="0" borderId="0" xfId="0" applyFont="1"/>
    <xf numFmtId="0" fontId="0" fillId="3" borderId="0" xfId="0" applyFill="1" applyAlignment="1">
      <alignment vertical="center"/>
    </xf>
    <xf numFmtId="0" fontId="6" fillId="3" borderId="0" xfId="0" applyFont="1" applyFill="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wrapText="1"/>
    </xf>
    <xf numFmtId="49" fontId="1" fillId="0" borderId="0" xfId="0" applyNumberFormat="1" applyFont="1" applyAlignment="1">
      <alignment horizontal="center" vertical="center" wrapText="1"/>
    </xf>
    <xf numFmtId="0" fontId="1" fillId="0" borderId="0" xfId="0" applyFont="1"/>
    <xf numFmtId="0" fontId="3" fillId="0" borderId="0" xfId="0" applyFont="1"/>
    <xf numFmtId="0" fontId="18" fillId="0" borderId="0" xfId="0" applyFont="1"/>
    <xf numFmtId="0" fontId="5" fillId="0" borderId="14" xfId="0" applyFont="1" applyBorder="1" applyAlignment="1">
      <alignment vertical="center" wrapText="1"/>
    </xf>
    <xf numFmtId="0" fontId="5" fillId="0" borderId="0" xfId="0" applyFont="1" applyAlignment="1">
      <alignment vertical="center" wrapText="1"/>
    </xf>
    <xf numFmtId="0" fontId="11" fillId="0" borderId="0" xfId="0" applyFont="1" applyAlignment="1">
      <alignment horizontal="left" vertical="center"/>
    </xf>
    <xf numFmtId="0" fontId="0" fillId="0" borderId="0" xfId="0" applyAlignment="1">
      <alignment wrapText="1"/>
    </xf>
    <xf numFmtId="0" fontId="6" fillId="0" borderId="0" xfId="0" applyFont="1" applyAlignment="1">
      <alignment horizontal="left" vertical="top" wrapText="1"/>
    </xf>
    <xf numFmtId="0" fontId="0" fillId="0" borderId="0" xfId="0" applyAlignment="1">
      <alignment horizontal="left" vertical="top" wrapText="1"/>
    </xf>
    <xf numFmtId="0" fontId="22" fillId="3" borderId="0" xfId="0" applyFont="1" applyFill="1" applyAlignment="1">
      <alignment horizontal="center" vertical="center" wrapText="1"/>
    </xf>
    <xf numFmtId="0" fontId="10" fillId="3" borderId="0" xfId="0" applyFont="1" applyFill="1" applyAlignment="1">
      <alignment horizontal="center" vertical="center"/>
    </xf>
    <xf numFmtId="0" fontId="0" fillId="0" borderId="0" xfId="0" applyAlignment="1">
      <alignment horizontal="left" wrapText="1"/>
    </xf>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5" xfId="0" applyBorder="1" applyAlignment="1">
      <alignment horizontal="center" vertical="top" wrapText="1"/>
    </xf>
    <xf numFmtId="0" fontId="0" fillId="0" borderId="11" xfId="0" applyBorder="1" applyAlignment="1">
      <alignment horizontal="center" vertical="top" wrapText="1"/>
    </xf>
    <xf numFmtId="0" fontId="0" fillId="0" borderId="6"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3" xfId="0" applyBorder="1" applyAlignment="1">
      <alignment horizontal="center" vertical="top" wrapText="1"/>
    </xf>
    <xf numFmtId="0" fontId="0" fillId="0" borderId="7" xfId="0" applyBorder="1" applyAlignment="1">
      <alignment horizontal="center" vertical="top" wrapText="1"/>
    </xf>
    <xf numFmtId="0" fontId="0" fillId="0" borderId="14" xfId="0" applyBorder="1" applyAlignment="1">
      <alignment horizontal="center" vertical="top" wrapText="1"/>
    </xf>
    <xf numFmtId="0" fontId="0" fillId="0" borderId="8" xfId="0" applyBorder="1" applyAlignment="1">
      <alignment horizontal="center" vertical="top" wrapText="1"/>
    </xf>
    <xf numFmtId="0" fontId="0" fillId="0" borderId="0" xfId="0" applyAlignment="1">
      <alignment vertical="center" wrapText="1"/>
    </xf>
    <xf numFmtId="0" fontId="11" fillId="0" borderId="0" xfId="0" applyFont="1" applyAlignment="1">
      <alignment vertical="center" wrapText="1"/>
    </xf>
    <xf numFmtId="0" fontId="5" fillId="4" borderId="0" xfId="0" applyFont="1" applyFill="1" applyAlignment="1">
      <alignment vertical="center" wrapText="1"/>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8" fillId="3" borderId="0" xfId="0" applyFont="1" applyFill="1" applyAlignment="1">
      <alignment horizontal="center" vertical="center" wrapText="1"/>
    </xf>
    <xf numFmtId="0" fontId="6" fillId="0" borderId="0" xfId="0" applyFont="1"/>
    <xf numFmtId="0" fontId="6" fillId="0" borderId="0" xfId="0" applyFont="1" applyAlignment="1">
      <alignment horizontal="center"/>
    </xf>
    <xf numFmtId="0" fontId="6" fillId="0" borderId="14" xfId="0" applyFont="1" applyBorder="1" applyAlignment="1">
      <alignment horizontal="center" wrapText="1"/>
    </xf>
    <xf numFmtId="0" fontId="6" fillId="0" borderId="0" xfId="0" applyFont="1" applyAlignment="1">
      <alignment horizontal="center" vertical="center"/>
    </xf>
    <xf numFmtId="0" fontId="0" fillId="0" borderId="0" xfId="0"/>
    <xf numFmtId="0" fontId="0" fillId="0" borderId="5" xfId="0" applyBorder="1" applyAlignment="1">
      <alignment horizontal="left" vertical="top" wrapText="1"/>
    </xf>
    <xf numFmtId="0" fontId="0" fillId="0" borderId="11"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5" fillId="4" borderId="0" xfId="0" applyFont="1" applyFill="1" applyAlignment="1">
      <alignment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8" fillId="0" borderId="0" xfId="0" applyFont="1" applyAlignment="1">
      <alignment horizontal="left" wrapText="1"/>
    </xf>
    <xf numFmtId="0" fontId="11" fillId="0" borderId="5" xfId="0" applyFont="1" applyBorder="1" applyAlignment="1">
      <alignment horizontal="left" wrapText="1"/>
    </xf>
    <xf numFmtId="0" fontId="11" fillId="0" borderId="11" xfId="0" applyFont="1" applyBorder="1" applyAlignment="1">
      <alignment horizontal="left" wrapText="1"/>
    </xf>
    <xf numFmtId="0" fontId="11" fillId="0" borderId="6" xfId="0" applyFont="1" applyBorder="1" applyAlignment="1">
      <alignment horizontal="left" wrapText="1"/>
    </xf>
    <xf numFmtId="0" fontId="11" fillId="0" borderId="12" xfId="0" applyFont="1" applyBorder="1" applyAlignment="1">
      <alignment horizontal="left" wrapText="1"/>
    </xf>
    <xf numFmtId="0" fontId="11" fillId="0" borderId="0" xfId="0" applyFont="1" applyAlignment="1">
      <alignment horizontal="left" wrapText="1"/>
    </xf>
    <xf numFmtId="0" fontId="11" fillId="0" borderId="13" xfId="0" applyFont="1" applyBorder="1" applyAlignment="1">
      <alignment horizontal="left" wrapText="1"/>
    </xf>
    <xf numFmtId="0" fontId="11" fillId="0" borderId="7" xfId="0" applyFont="1" applyBorder="1" applyAlignment="1">
      <alignment horizontal="left" wrapText="1"/>
    </xf>
    <xf numFmtId="0" fontId="11" fillId="0" borderId="14" xfId="0" applyFont="1" applyBorder="1" applyAlignment="1">
      <alignment horizontal="left" wrapText="1"/>
    </xf>
    <xf numFmtId="0" fontId="11" fillId="0" borderId="8" xfId="0" applyFont="1" applyBorder="1" applyAlignment="1">
      <alignment horizontal="left" wrapText="1"/>
    </xf>
    <xf numFmtId="0" fontId="5" fillId="5" borderId="0" xfId="0" applyFont="1" applyFill="1" applyAlignment="1">
      <alignment horizontal="left" wrapText="1"/>
    </xf>
    <xf numFmtId="0" fontId="5" fillId="5" borderId="0" xfId="0" applyFont="1" applyFill="1" applyAlignment="1">
      <alignment wrapText="1"/>
    </xf>
    <xf numFmtId="49" fontId="1" fillId="2" borderId="0" xfId="0" applyNumberFormat="1" applyFont="1" applyFill="1" applyAlignment="1">
      <alignment horizontal="center" vertical="center" wrapText="1"/>
    </xf>
    <xf numFmtId="49" fontId="1" fillId="2" borderId="2" xfId="0" applyNumberFormat="1" applyFont="1" applyFill="1" applyBorder="1" applyAlignment="1">
      <alignment horizontal="center" vertical="center" wrapText="1"/>
    </xf>
    <xf numFmtId="0" fontId="9" fillId="0" borderId="0" xfId="0" applyFont="1" applyAlignment="1">
      <alignment wrapText="1"/>
    </xf>
    <xf numFmtId="0" fontId="1" fillId="2" borderId="0" xfId="0" applyFont="1" applyFill="1" applyAlignment="1">
      <alignment horizontal="left"/>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9" fillId="3" borderId="0" xfId="0" applyFont="1" applyFill="1" applyAlignment="1">
      <alignment horizontal="center" wrapText="1"/>
    </xf>
    <xf numFmtId="49" fontId="16" fillId="3" borderId="1" xfId="0" applyNumberFormat="1" applyFont="1" applyFill="1" applyBorder="1" applyAlignment="1">
      <alignment horizontal="left" vertical="center" wrapText="1"/>
    </xf>
    <xf numFmtId="0" fontId="0" fillId="0" borderId="5" xfId="0" applyBorder="1" applyAlignment="1">
      <alignment horizontal="left" wrapText="1"/>
    </xf>
    <xf numFmtId="0" fontId="0" fillId="0" borderId="11" xfId="0" applyBorder="1" applyAlignment="1">
      <alignment horizontal="left" wrapText="1"/>
    </xf>
    <xf numFmtId="0" fontId="0" fillId="0" borderId="6"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14" xfId="0" applyBorder="1" applyAlignment="1">
      <alignment horizontal="left" wrapText="1"/>
    </xf>
    <xf numFmtId="0" fontId="0" fillId="0" borderId="8" xfId="0" applyBorder="1" applyAlignment="1">
      <alignment horizontal="left" wrapText="1"/>
    </xf>
    <xf numFmtId="0" fontId="9" fillId="3" borderId="2" xfId="0" applyFont="1" applyFill="1" applyBorder="1" applyAlignment="1">
      <alignment horizontal="center" wrapText="1"/>
    </xf>
    <xf numFmtId="0" fontId="1" fillId="0" borderId="0" xfId="0" applyFont="1" applyAlignment="1">
      <alignment horizontal="center" vertical="center"/>
    </xf>
    <xf numFmtId="49" fontId="1" fillId="0" borderId="0" xfId="0" applyNumberFormat="1" applyFont="1" applyAlignment="1">
      <alignment horizontal="center" vertical="center" wrapText="1"/>
    </xf>
    <xf numFmtId="0" fontId="0" fillId="0" borderId="0" xfId="0" applyAlignment="1">
      <alignment horizontal="center"/>
    </xf>
    <xf numFmtId="0" fontId="15" fillId="2" borderId="0" xfId="0" applyFont="1" applyFill="1" applyAlignment="1">
      <alignment horizontal="left" vertical="center" indent="1"/>
    </xf>
    <xf numFmtId="164" fontId="17" fillId="4" borderId="0" xfId="0" applyNumberFormat="1" applyFont="1" applyFill="1" applyAlignment="1">
      <alignment horizontal="left" vertical="center"/>
    </xf>
    <xf numFmtId="164" fontId="8" fillId="4" borderId="0" xfId="0" applyNumberFormat="1" applyFont="1" applyFill="1" applyAlignment="1">
      <alignment horizontal="left" wrapText="1"/>
    </xf>
    <xf numFmtId="0" fontId="15" fillId="2" borderId="0" xfId="0" applyFont="1" applyFill="1" applyAlignment="1">
      <alignment horizontal="left" vertical="center" wrapText="1"/>
    </xf>
    <xf numFmtId="0" fontId="18" fillId="0" borderId="0" xfId="0" applyFont="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 fillId="4" borderId="0" xfId="0" applyFont="1" applyFill="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90053</xdr:colOff>
      <xdr:row>0</xdr:row>
      <xdr:rowOff>83818</xdr:rowOff>
    </xdr:from>
    <xdr:to>
      <xdr:col>3</xdr:col>
      <xdr:colOff>173183</xdr:colOff>
      <xdr:row>0</xdr:row>
      <xdr:rowOff>942122</xdr:rowOff>
    </xdr:to>
    <xdr:pic>
      <xdr:nvPicPr>
        <xdr:cNvPr id="3" name="Picture 2" descr="A logo of a state&#10;&#10;Description automatically generated">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3944" y="83818"/>
          <a:ext cx="925140" cy="8621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166254</xdr:colOff>
      <xdr:row>0</xdr:row>
      <xdr:rowOff>55418</xdr:rowOff>
    </xdr:from>
    <xdr:to>
      <xdr:col>2</xdr:col>
      <xdr:colOff>262197</xdr:colOff>
      <xdr:row>1</xdr:row>
      <xdr:rowOff>195176</xdr:rowOff>
    </xdr:to>
    <xdr:pic>
      <xdr:nvPicPr>
        <xdr:cNvPr id="2" name="Picture 1" descr="A logo of a state&#10;&#10;Description automatically generated">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527" y="55418"/>
          <a:ext cx="505691" cy="5056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131619</xdr:colOff>
      <xdr:row>0</xdr:row>
      <xdr:rowOff>41563</xdr:rowOff>
    </xdr:from>
    <xdr:to>
      <xdr:col>2</xdr:col>
      <xdr:colOff>159328</xdr:colOff>
      <xdr:row>1</xdr:row>
      <xdr:rowOff>221672</xdr:rowOff>
    </xdr:to>
    <xdr:pic>
      <xdr:nvPicPr>
        <xdr:cNvPr id="2" name="Picture 1" descr="A logo of a state&#10;&#10;Description automatically generated">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819" y="41563"/>
          <a:ext cx="505691" cy="5056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207818</xdr:colOff>
      <xdr:row>0</xdr:row>
      <xdr:rowOff>55418</xdr:rowOff>
    </xdr:from>
    <xdr:to>
      <xdr:col>1</xdr:col>
      <xdr:colOff>717319</xdr:colOff>
      <xdr:row>1</xdr:row>
      <xdr:rowOff>204701</xdr:rowOff>
    </xdr:to>
    <xdr:pic>
      <xdr:nvPicPr>
        <xdr:cNvPr id="3" name="Picture 2" descr="A logo of a state&#10;&#10;Description automatically generated">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873" y="55418"/>
          <a:ext cx="505691" cy="505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214744</xdr:colOff>
      <xdr:row>0</xdr:row>
      <xdr:rowOff>110835</xdr:rowOff>
    </xdr:from>
    <xdr:to>
      <xdr:col>2</xdr:col>
      <xdr:colOff>29613</xdr:colOff>
      <xdr:row>0</xdr:row>
      <xdr:rowOff>715413</xdr:rowOff>
    </xdr:to>
    <xdr:pic>
      <xdr:nvPicPr>
        <xdr:cNvPr id="2" name="Picture 1" descr="A logo of a stat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762" y="110835"/>
          <a:ext cx="602673" cy="602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353291</xdr:colOff>
      <xdr:row>0</xdr:row>
      <xdr:rowOff>69273</xdr:rowOff>
    </xdr:from>
    <xdr:to>
      <xdr:col>1</xdr:col>
      <xdr:colOff>533575</xdr:colOff>
      <xdr:row>1</xdr:row>
      <xdr:rowOff>266529</xdr:rowOff>
    </xdr:to>
    <xdr:pic>
      <xdr:nvPicPr>
        <xdr:cNvPr id="2" name="Picture 1" descr="A logo of a state&#10;&#10;Description automatically generated">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291" y="69273"/>
          <a:ext cx="547256" cy="547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4</xdr:row>
          <xdr:rowOff>171450</xdr:rowOff>
        </xdr:from>
        <xdr:to>
          <xdr:col>1</xdr:col>
          <xdr:colOff>1019175</xdr:colOff>
          <xdr:row>5</xdr:row>
          <xdr:rowOff>190500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Adult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171450</xdr:rowOff>
        </xdr:from>
        <xdr:to>
          <xdr:col>1</xdr:col>
          <xdr:colOff>1019175</xdr:colOff>
          <xdr:row>7</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Juvenile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171450</xdr:rowOff>
        </xdr:from>
        <xdr:to>
          <xdr:col>1</xdr:col>
          <xdr:colOff>1019175</xdr:colOff>
          <xdr:row>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DUI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0</xdr:rowOff>
        </xdr:from>
        <xdr:to>
          <xdr:col>3</xdr:col>
          <xdr:colOff>19050</xdr:colOff>
          <xdr:row>9</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Tribal Healing to Wellness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171450</xdr:rowOff>
        </xdr:from>
        <xdr:to>
          <xdr:col>2</xdr:col>
          <xdr:colOff>57150</xdr:colOff>
          <xdr:row>10</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Reentry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xdr:row>
          <xdr:rowOff>171450</xdr:rowOff>
        </xdr:from>
        <xdr:to>
          <xdr:col>6</xdr:col>
          <xdr:colOff>742950</xdr:colOff>
          <xdr:row>6</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Veterans Treatment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xdr:row>
          <xdr:rowOff>171450</xdr:rowOff>
        </xdr:from>
        <xdr:to>
          <xdr:col>6</xdr:col>
          <xdr:colOff>857250</xdr:colOff>
          <xdr:row>7</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 District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xdr:row>
          <xdr:rowOff>171450</xdr:rowOff>
        </xdr:from>
        <xdr:to>
          <xdr:col>7</xdr:col>
          <xdr:colOff>657225</xdr:colOff>
          <xdr:row>8</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Family Dependency Treatment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171450</xdr:rowOff>
        </xdr:from>
        <xdr:to>
          <xdr:col>6</xdr:col>
          <xdr:colOff>247650</xdr:colOff>
          <xdr:row>9</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Back on TRAC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xdr:row>
          <xdr:rowOff>171450</xdr:rowOff>
        </xdr:from>
        <xdr:to>
          <xdr:col>6</xdr:col>
          <xdr:colOff>247650</xdr:colOff>
          <xdr:row>9</xdr:row>
          <xdr:rowOff>200025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twoCellAnchor editAs="oneCell">
    <xdr:from>
      <xdr:col>0</xdr:col>
      <xdr:colOff>374072</xdr:colOff>
      <xdr:row>0</xdr:row>
      <xdr:rowOff>41562</xdr:rowOff>
    </xdr:from>
    <xdr:to>
      <xdr:col>1</xdr:col>
      <xdr:colOff>418753</xdr:colOff>
      <xdr:row>1</xdr:row>
      <xdr:rowOff>210934</xdr:rowOff>
    </xdr:to>
    <xdr:pic>
      <xdr:nvPicPr>
        <xdr:cNvPr id="2" name="Picture 1" descr="A logo of a state&#10;&#10;Description automatically generated">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072" y="41562"/>
          <a:ext cx="505691" cy="505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6927</xdr:colOff>
      <xdr:row>0</xdr:row>
      <xdr:rowOff>55419</xdr:rowOff>
    </xdr:from>
    <xdr:to>
      <xdr:col>1</xdr:col>
      <xdr:colOff>512618</xdr:colOff>
      <xdr:row>1</xdr:row>
      <xdr:rowOff>214746</xdr:rowOff>
    </xdr:to>
    <xdr:pic>
      <xdr:nvPicPr>
        <xdr:cNvPr id="2" name="Picture 1" descr="A logo of a state&#10;&#10;Description automatically generated">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982" y="55419"/>
          <a:ext cx="505691" cy="5056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xdr:row>
          <xdr:rowOff>0</xdr:rowOff>
        </xdr:from>
        <xdr:to>
          <xdr:col>1</xdr:col>
          <xdr:colOff>838200</xdr:colOff>
          <xdr:row>5</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xdr:row>
          <xdr:rowOff>0</xdr:rowOff>
        </xdr:from>
        <xdr:to>
          <xdr:col>2</xdr:col>
          <xdr:colOff>838200</xdr:colOff>
          <xdr:row>5</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171450</xdr:rowOff>
        </xdr:from>
        <xdr:to>
          <xdr:col>1</xdr:col>
          <xdr:colOff>1009650</xdr:colOff>
          <xdr:row>19</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171450</xdr:rowOff>
        </xdr:from>
        <xdr:to>
          <xdr:col>1</xdr:col>
          <xdr:colOff>1009650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Residential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0</xdr:rowOff>
        </xdr:from>
        <xdr:to>
          <xdr:col>2</xdr:col>
          <xdr:colOff>19050</xdr:colOff>
          <xdr:row>21</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Intensive Outpatient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171450</xdr:rowOff>
        </xdr:from>
        <xdr:to>
          <xdr:col>1</xdr:col>
          <xdr:colOff>1200150</xdr:colOff>
          <xdr:row>22</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171450</xdr:rowOff>
        </xdr:from>
        <xdr:to>
          <xdr:col>2</xdr:col>
          <xdr:colOff>85725</xdr:colOff>
          <xdr:row>23</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Co-occurring Disorder Treatment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171450</xdr:rowOff>
        </xdr:from>
        <xdr:to>
          <xdr:col>1</xdr:col>
          <xdr:colOff>1619250</xdr:colOff>
          <xdr:row>24</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Medication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171450</xdr:rowOff>
        </xdr:from>
        <xdr:to>
          <xdr:col>2</xdr:col>
          <xdr:colOff>485775</xdr:colOff>
          <xdr:row>25</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Recovery Housing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1</xdr:col>
          <xdr:colOff>1009650</xdr:colOff>
          <xdr:row>26</xdr:row>
          <xdr:rowOff>28575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0</xdr:rowOff>
        </xdr:from>
        <xdr:to>
          <xdr:col>1</xdr:col>
          <xdr:colOff>838200</xdr:colOff>
          <xdr:row>8</xdr:row>
          <xdr:rowOff>9525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0</xdr:rowOff>
        </xdr:from>
        <xdr:to>
          <xdr:col>2</xdr:col>
          <xdr:colOff>838200</xdr:colOff>
          <xdr:row>8</xdr:row>
          <xdr:rowOff>9525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0</xdr:rowOff>
        </xdr:from>
        <xdr:to>
          <xdr:col>1</xdr:col>
          <xdr:colOff>838200</xdr:colOff>
          <xdr:row>29</xdr:row>
          <xdr:rowOff>9525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0</xdr:rowOff>
        </xdr:from>
        <xdr:to>
          <xdr:col>2</xdr:col>
          <xdr:colOff>838200</xdr:colOff>
          <xdr:row>29</xdr:row>
          <xdr:rowOff>9525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0</xdr:rowOff>
        </xdr:from>
        <xdr:to>
          <xdr:col>1</xdr:col>
          <xdr:colOff>838200</xdr:colOff>
          <xdr:row>32</xdr:row>
          <xdr:rowOff>9525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0</xdr:rowOff>
        </xdr:from>
        <xdr:to>
          <xdr:col>2</xdr:col>
          <xdr:colOff>838200</xdr:colOff>
          <xdr:row>32</xdr:row>
          <xdr:rowOff>9525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editAs="oneCell">
    <xdr:from>
      <xdr:col>0</xdr:col>
      <xdr:colOff>588818</xdr:colOff>
      <xdr:row>0</xdr:row>
      <xdr:rowOff>76200</xdr:rowOff>
    </xdr:from>
    <xdr:to>
      <xdr:col>1</xdr:col>
      <xdr:colOff>484909</xdr:colOff>
      <xdr:row>1</xdr:row>
      <xdr:rowOff>214746</xdr:rowOff>
    </xdr:to>
    <xdr:pic>
      <xdr:nvPicPr>
        <xdr:cNvPr id="2" name="Picture 1" descr="A logo of a state&#10;&#10;Description automatically generated">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818" y="76200"/>
          <a:ext cx="505691" cy="5056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4</xdr:row>
          <xdr:rowOff>0</xdr:rowOff>
        </xdr:from>
        <xdr:to>
          <xdr:col>1</xdr:col>
          <xdr:colOff>857250</xdr:colOff>
          <xdr:row>5</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xdr:row>
          <xdr:rowOff>0</xdr:rowOff>
        </xdr:from>
        <xdr:to>
          <xdr:col>2</xdr:col>
          <xdr:colOff>847725</xdr:colOff>
          <xdr:row>5</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0</xdr:rowOff>
        </xdr:from>
        <xdr:to>
          <xdr:col>1</xdr:col>
          <xdr:colOff>857250</xdr:colOff>
          <xdr:row>8</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0</xdr:rowOff>
        </xdr:from>
        <xdr:to>
          <xdr:col>2</xdr:col>
          <xdr:colOff>847725</xdr:colOff>
          <xdr:row>8</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editAs="oneCell">
    <xdr:from>
      <xdr:col>1</xdr:col>
      <xdr:colOff>374073</xdr:colOff>
      <xdr:row>0</xdr:row>
      <xdr:rowOff>55417</xdr:rowOff>
    </xdr:from>
    <xdr:to>
      <xdr:col>1</xdr:col>
      <xdr:colOff>879764</xdr:colOff>
      <xdr:row>1</xdr:row>
      <xdr:rowOff>220459</xdr:rowOff>
    </xdr:to>
    <xdr:pic>
      <xdr:nvPicPr>
        <xdr:cNvPr id="2" name="Picture 1" descr="A logo of a state&#10;&#10;Description automatically generate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73" y="55417"/>
          <a:ext cx="505691" cy="5056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xdr:row>
          <xdr:rowOff>171450</xdr:rowOff>
        </xdr:from>
        <xdr:to>
          <xdr:col>2</xdr:col>
          <xdr:colOff>0</xdr:colOff>
          <xdr:row>5</xdr:row>
          <xdr:rowOff>19050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7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Health-Risk Prevention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200025</xdr:rowOff>
        </xdr:from>
        <xdr:to>
          <xdr:col>1</xdr:col>
          <xdr:colOff>1200150</xdr:colOff>
          <xdr:row>6</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7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Housing Assistance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200025</xdr:rowOff>
        </xdr:from>
        <xdr:to>
          <xdr:col>2</xdr:col>
          <xdr:colOff>504825</xdr:colOff>
          <xdr:row>7</xdr:row>
          <xdr:rowOff>38100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7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Family and Significant Other Counseling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171450</xdr:rowOff>
        </xdr:from>
        <xdr:to>
          <xdr:col>1</xdr:col>
          <xdr:colOff>1343025</xdr:colOff>
          <xdr:row>8</xdr:row>
          <xdr:rowOff>38100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7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Vocational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171450</xdr:rowOff>
        </xdr:from>
        <xdr:to>
          <xdr:col>2</xdr:col>
          <xdr:colOff>76200</xdr:colOff>
          <xdr:row>9</xdr:row>
          <xdr:rowOff>19050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Education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0</xdr:rowOff>
        </xdr:from>
        <xdr:to>
          <xdr:col>1</xdr:col>
          <xdr:colOff>1009650</xdr:colOff>
          <xdr:row>10</xdr:row>
          <xdr:rowOff>38100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Life Skills Counseling</a:t>
              </a:r>
            </a:p>
          </xdr:txBody>
        </xdr:sp>
        <xdr:clientData/>
      </xdr:twoCellAnchor>
    </mc:Choice>
    <mc:Fallback/>
  </mc:AlternateContent>
  <xdr:twoCellAnchor editAs="oneCell">
    <xdr:from>
      <xdr:col>1</xdr:col>
      <xdr:colOff>304800</xdr:colOff>
      <xdr:row>0</xdr:row>
      <xdr:rowOff>83127</xdr:rowOff>
    </xdr:from>
    <xdr:to>
      <xdr:col>1</xdr:col>
      <xdr:colOff>806681</xdr:colOff>
      <xdr:row>1</xdr:row>
      <xdr:rowOff>197081</xdr:rowOff>
    </xdr:to>
    <xdr:pic>
      <xdr:nvPicPr>
        <xdr:cNvPr id="2" name="Picture 1" descr="A logo of a state&#10;&#10;Description automatically generated">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73" y="83127"/>
          <a:ext cx="505691" cy="50569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47625</xdr:colOff>
          <xdr:row>3</xdr:row>
          <xdr:rowOff>171450</xdr:rowOff>
        </xdr:from>
        <xdr:to>
          <xdr:col>3</xdr:col>
          <xdr:colOff>1809750</xdr:colOff>
          <xdr:row>5</xdr:row>
          <xdr:rowOff>19050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7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Medical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200025</xdr:rowOff>
        </xdr:from>
        <xdr:to>
          <xdr:col>3</xdr:col>
          <xdr:colOff>1200150</xdr:colOff>
          <xdr:row>6</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7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Dental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xdr:row>
          <xdr:rowOff>200025</xdr:rowOff>
        </xdr:from>
        <xdr:to>
          <xdr:col>3</xdr:col>
          <xdr:colOff>2305050</xdr:colOff>
          <xdr:row>7</xdr:row>
          <xdr:rowOff>38100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7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Community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171450</xdr:rowOff>
        </xdr:from>
        <xdr:to>
          <xdr:col>3</xdr:col>
          <xdr:colOff>1343025</xdr:colOff>
          <xdr:row>8</xdr:row>
          <xdr:rowOff>38100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7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Cultural Activities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171450</xdr:rowOff>
        </xdr:from>
        <xdr:to>
          <xdr:col>3</xdr:col>
          <xdr:colOff>1885950</xdr:colOff>
          <xdr:row>9</xdr:row>
          <xdr:rowOff>19050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7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Spiritual Activities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180975</xdr:rowOff>
        </xdr:from>
        <xdr:to>
          <xdr:col>2</xdr:col>
          <xdr:colOff>66675</xdr:colOff>
          <xdr:row>11</xdr:row>
          <xdr:rowOff>19050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7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159328</xdr:colOff>
      <xdr:row>0</xdr:row>
      <xdr:rowOff>103910</xdr:rowOff>
    </xdr:from>
    <xdr:to>
      <xdr:col>1</xdr:col>
      <xdr:colOff>668829</xdr:colOff>
      <xdr:row>1</xdr:row>
      <xdr:rowOff>214746</xdr:rowOff>
    </xdr:to>
    <xdr:pic>
      <xdr:nvPicPr>
        <xdr:cNvPr id="3" name="Picture 2" descr="A logo of a state&#10;&#10;Description automatically generated">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037" y="103910"/>
          <a:ext cx="505691" cy="5056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6.xml"/><Relationship Id="rId16" Type="http://schemas.openxmlformats.org/officeDocument/2006/relationships/ctrlProp" Target="../ctrlProps/ctrlProp23.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4.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48F7-D981-46DB-9192-AA9D5ACE23BD}">
  <dimension ref="A1:V30"/>
  <sheetViews>
    <sheetView showGridLines="0" tabSelected="1" zoomScale="110" zoomScaleNormal="110" workbookViewId="0">
      <pane ySplit="1" topLeftCell="A2" activePane="bottomLeft" state="frozen"/>
      <selection pane="bottomLeft" activeCell="B4" sqref="B4:P13"/>
    </sheetView>
  </sheetViews>
  <sheetFormatPr defaultRowHeight="15"/>
  <cols>
    <col min="1" max="1" width="7.140625" customWidth="1"/>
    <col min="2" max="2" width="11.28515625" customWidth="1"/>
    <col min="3" max="3" width="11.5703125" customWidth="1"/>
    <col min="4" max="4" width="10.85546875" customWidth="1"/>
    <col min="5" max="6" width="11.42578125" customWidth="1"/>
    <col min="7" max="7" width="11.7109375" customWidth="1"/>
    <col min="8" max="8" width="11.5703125" customWidth="1"/>
    <col min="9" max="10" width="12.140625" customWidth="1"/>
  </cols>
  <sheetData>
    <row r="1" spans="1:22" ht="79.150000000000006" customHeight="1">
      <c r="A1" s="106" t="s">
        <v>124</v>
      </c>
      <c r="B1" s="107"/>
      <c r="C1" s="107"/>
      <c r="D1" s="107"/>
      <c r="E1" s="107"/>
      <c r="F1" s="107"/>
      <c r="G1" s="107"/>
      <c r="H1" s="107"/>
      <c r="I1" s="107"/>
      <c r="J1" s="107"/>
      <c r="K1" s="107"/>
      <c r="L1" s="107"/>
      <c r="M1" s="107"/>
      <c r="N1" s="107"/>
      <c r="O1" s="107"/>
      <c r="P1" s="107"/>
      <c r="Q1" s="107"/>
      <c r="R1" s="78"/>
      <c r="S1" s="78"/>
      <c r="T1" s="78"/>
      <c r="U1" s="78"/>
      <c r="V1" s="78"/>
    </row>
    <row r="3" spans="1:22" ht="6.75" customHeight="1"/>
    <row r="4" spans="1:22" ht="14.45" customHeight="1">
      <c r="B4" s="104" t="s">
        <v>138</v>
      </c>
      <c r="C4" s="104"/>
      <c r="D4" s="104"/>
      <c r="E4" s="104"/>
      <c r="F4" s="104"/>
      <c r="G4" s="104"/>
      <c r="H4" s="104"/>
      <c r="I4" s="104"/>
      <c r="J4" s="104"/>
      <c r="K4" s="104"/>
      <c r="L4" s="104"/>
      <c r="M4" s="104"/>
      <c r="N4" s="104"/>
      <c r="O4" s="104"/>
      <c r="P4" s="104"/>
    </row>
    <row r="5" spans="1:22" ht="14.45" customHeight="1">
      <c r="B5" s="104"/>
      <c r="C5" s="104"/>
      <c r="D5" s="104"/>
      <c r="E5" s="104"/>
      <c r="F5" s="104"/>
      <c r="G5" s="104"/>
      <c r="H5" s="104"/>
      <c r="I5" s="104"/>
      <c r="J5" s="104"/>
      <c r="K5" s="104"/>
      <c r="L5" s="104"/>
      <c r="M5" s="104"/>
      <c r="N5" s="104"/>
      <c r="O5" s="104"/>
      <c r="P5" s="104"/>
    </row>
    <row r="6" spans="1:22" ht="14.45" customHeight="1">
      <c r="B6" s="104"/>
      <c r="C6" s="104"/>
      <c r="D6" s="104"/>
      <c r="E6" s="104"/>
      <c r="F6" s="104"/>
      <c r="G6" s="104"/>
      <c r="H6" s="104"/>
      <c r="I6" s="104"/>
      <c r="J6" s="104"/>
      <c r="K6" s="104"/>
      <c r="L6" s="104"/>
      <c r="M6" s="104"/>
      <c r="N6" s="104"/>
      <c r="O6" s="104"/>
      <c r="P6" s="104"/>
    </row>
    <row r="7" spans="1:22" ht="14.45" customHeight="1">
      <c r="B7" s="104"/>
      <c r="C7" s="104"/>
      <c r="D7" s="104"/>
      <c r="E7" s="104"/>
      <c r="F7" s="104"/>
      <c r="G7" s="104"/>
      <c r="H7" s="104"/>
      <c r="I7" s="104"/>
      <c r="J7" s="104"/>
      <c r="K7" s="104"/>
      <c r="L7" s="104"/>
      <c r="M7" s="104"/>
      <c r="N7" s="104"/>
      <c r="O7" s="104"/>
      <c r="P7" s="104"/>
    </row>
    <row r="8" spans="1:22" ht="14.45" customHeight="1">
      <c r="B8" s="104"/>
      <c r="C8" s="104"/>
      <c r="D8" s="104"/>
      <c r="E8" s="104"/>
      <c r="F8" s="104"/>
      <c r="G8" s="104"/>
      <c r="H8" s="104"/>
      <c r="I8" s="104"/>
      <c r="J8" s="104"/>
      <c r="K8" s="104"/>
      <c r="L8" s="104"/>
      <c r="M8" s="104"/>
      <c r="N8" s="104"/>
      <c r="O8" s="104"/>
      <c r="P8" s="104"/>
    </row>
    <row r="9" spans="1:22" ht="14.45" customHeight="1">
      <c r="B9" s="104"/>
      <c r="C9" s="104"/>
      <c r="D9" s="104"/>
      <c r="E9" s="104"/>
      <c r="F9" s="104"/>
      <c r="G9" s="104"/>
      <c r="H9" s="104"/>
      <c r="I9" s="104"/>
      <c r="J9" s="104"/>
      <c r="K9" s="104"/>
      <c r="L9" s="104"/>
      <c r="M9" s="104"/>
      <c r="N9" s="104"/>
      <c r="O9" s="104"/>
      <c r="P9" s="104"/>
    </row>
    <row r="10" spans="1:22" ht="14.45" customHeight="1">
      <c r="B10" s="104"/>
      <c r="C10" s="104"/>
      <c r="D10" s="104"/>
      <c r="E10" s="104"/>
      <c r="F10" s="104"/>
      <c r="G10" s="104"/>
      <c r="H10" s="104"/>
      <c r="I10" s="104"/>
      <c r="J10" s="104"/>
      <c r="K10" s="104"/>
      <c r="L10" s="104"/>
      <c r="M10" s="104"/>
      <c r="N10" s="104"/>
      <c r="O10" s="104"/>
      <c r="P10" s="104"/>
    </row>
    <row r="11" spans="1:22" ht="14.45" customHeight="1">
      <c r="B11" s="104"/>
      <c r="C11" s="104"/>
      <c r="D11" s="104"/>
      <c r="E11" s="104"/>
      <c r="F11" s="104"/>
      <c r="G11" s="104"/>
      <c r="H11" s="104"/>
      <c r="I11" s="104"/>
      <c r="J11" s="104"/>
      <c r="K11" s="104"/>
      <c r="L11" s="104"/>
      <c r="M11" s="104"/>
      <c r="N11" s="104"/>
      <c r="O11" s="104"/>
      <c r="P11" s="104"/>
    </row>
    <row r="12" spans="1:22" ht="14.45" customHeight="1">
      <c r="B12" s="104"/>
      <c r="C12" s="104"/>
      <c r="D12" s="104"/>
      <c r="E12" s="104"/>
      <c r="F12" s="104"/>
      <c r="G12" s="104"/>
      <c r="H12" s="104"/>
      <c r="I12" s="104"/>
      <c r="J12" s="104"/>
      <c r="K12" s="104"/>
      <c r="L12" s="104"/>
      <c r="M12" s="104"/>
      <c r="N12" s="104"/>
      <c r="O12" s="104"/>
      <c r="P12" s="104"/>
    </row>
    <row r="13" spans="1:22" ht="66" customHeight="1">
      <c r="B13" s="104"/>
      <c r="C13" s="104"/>
      <c r="D13" s="104"/>
      <c r="E13" s="104"/>
      <c r="F13" s="104"/>
      <c r="G13" s="104"/>
      <c r="H13" s="104"/>
      <c r="I13" s="104"/>
      <c r="J13" s="104"/>
      <c r="K13" s="104"/>
      <c r="L13" s="104"/>
      <c r="M13" s="104"/>
      <c r="N13" s="104"/>
      <c r="O13" s="104"/>
      <c r="P13" s="104"/>
    </row>
    <row r="14" spans="1:22" ht="14.45" customHeight="1">
      <c r="B14" s="94"/>
      <c r="C14" s="94"/>
      <c r="D14" s="94"/>
      <c r="E14" s="94"/>
      <c r="F14" s="94"/>
      <c r="G14" s="94"/>
      <c r="H14" s="94"/>
      <c r="I14" s="94"/>
      <c r="J14" s="94"/>
      <c r="K14" s="94"/>
      <c r="L14" s="94"/>
      <c r="M14" s="94"/>
      <c r="N14" s="94"/>
      <c r="O14" s="94"/>
      <c r="P14" s="94"/>
    </row>
    <row r="15" spans="1:22" ht="14.45" customHeight="1">
      <c r="B15" s="105"/>
      <c r="C15" s="105"/>
      <c r="D15" s="105"/>
      <c r="E15" s="105"/>
      <c r="F15" s="105"/>
      <c r="G15" s="105"/>
      <c r="H15" s="105"/>
      <c r="I15" s="105"/>
      <c r="J15" s="105"/>
      <c r="K15" s="105"/>
      <c r="L15" s="93"/>
      <c r="M15" s="93"/>
      <c r="N15" s="93"/>
      <c r="O15" s="93"/>
      <c r="P15" s="93"/>
    </row>
    <row r="16" spans="1:22" ht="14.45" customHeight="1">
      <c r="B16" s="105"/>
      <c r="C16" s="105"/>
      <c r="D16" s="105"/>
      <c r="E16" s="105"/>
      <c r="F16" s="105"/>
      <c r="G16" s="105"/>
      <c r="H16" s="105"/>
      <c r="I16" s="105"/>
      <c r="J16" s="105"/>
      <c r="K16" s="105"/>
      <c r="L16" s="93"/>
      <c r="M16" s="93"/>
      <c r="N16" s="93"/>
      <c r="O16" s="93"/>
      <c r="P16" s="93"/>
    </row>
    <row r="17" spans="1:16" ht="14.45" customHeight="1">
      <c r="B17" s="105"/>
      <c r="C17" s="105"/>
      <c r="D17" s="105"/>
      <c r="E17" s="105"/>
      <c r="F17" s="105"/>
      <c r="G17" s="105"/>
      <c r="H17" s="105"/>
      <c r="I17" s="105"/>
      <c r="J17" s="105"/>
      <c r="K17" s="105"/>
      <c r="L17" s="93"/>
      <c r="M17" s="93"/>
      <c r="N17" s="93"/>
      <c r="O17" s="93"/>
      <c r="P17" s="93"/>
    </row>
    <row r="18" spans="1:16" ht="14.45" customHeight="1">
      <c r="B18" s="105"/>
      <c r="C18" s="105"/>
      <c r="D18" s="105"/>
      <c r="E18" s="105"/>
      <c r="F18" s="105"/>
      <c r="G18" s="105"/>
      <c r="H18" s="105"/>
      <c r="I18" s="105"/>
      <c r="J18" s="105"/>
      <c r="K18" s="105"/>
      <c r="L18" s="93"/>
      <c r="M18" s="93"/>
      <c r="N18" s="93"/>
      <c r="O18" s="93"/>
      <c r="P18" s="93"/>
    </row>
    <row r="19" spans="1:16" ht="14.45" customHeight="1">
      <c r="B19" s="105"/>
      <c r="C19" s="105"/>
      <c r="D19" s="105"/>
      <c r="E19" s="105"/>
      <c r="F19" s="105"/>
      <c r="G19" s="105"/>
      <c r="H19" s="105"/>
      <c r="I19" s="105"/>
      <c r="J19" s="105"/>
      <c r="K19" s="105"/>
      <c r="L19" s="93"/>
      <c r="M19" s="93"/>
      <c r="N19" s="93"/>
      <c r="O19" s="93"/>
      <c r="P19" s="93"/>
    </row>
    <row r="20" spans="1:16" ht="14.45" customHeight="1">
      <c r="B20" s="105"/>
      <c r="C20" s="105"/>
      <c r="D20" s="105"/>
      <c r="E20" s="105"/>
      <c r="F20" s="105"/>
      <c r="G20" s="105"/>
      <c r="H20" s="105"/>
      <c r="I20" s="105"/>
      <c r="J20" s="105"/>
      <c r="K20" s="105"/>
      <c r="L20" s="93"/>
      <c r="M20" s="93"/>
      <c r="N20" s="93"/>
      <c r="O20" s="93"/>
      <c r="P20" s="93"/>
    </row>
    <row r="21" spans="1:16" ht="27.6" customHeight="1">
      <c r="B21" s="90"/>
    </row>
    <row r="22" spans="1:16" ht="15.6" customHeight="1">
      <c r="B22" s="22"/>
      <c r="C22" s="22"/>
      <c r="D22" s="22"/>
      <c r="E22" s="22"/>
      <c r="F22" s="22"/>
      <c r="G22" s="22"/>
      <c r="H22" s="22"/>
      <c r="I22" s="22"/>
      <c r="J22" s="22"/>
      <c r="K22" s="22"/>
      <c r="L22" s="22"/>
      <c r="M22" s="22"/>
      <c r="N22" s="22"/>
    </row>
    <row r="23" spans="1:16" ht="30.75" customHeight="1">
      <c r="A23" s="1"/>
      <c r="B23" s="108"/>
      <c r="C23" s="108"/>
      <c r="D23" s="108"/>
      <c r="E23" s="108"/>
      <c r="F23" s="108"/>
      <c r="G23" s="108"/>
      <c r="H23" s="108"/>
      <c r="I23" s="108"/>
      <c r="J23" s="108"/>
      <c r="K23" s="108"/>
      <c r="L23" s="108"/>
      <c r="M23" s="108"/>
      <c r="N23" s="108"/>
    </row>
    <row r="24" spans="1:16" ht="30.75" customHeight="1">
      <c r="A24" s="1"/>
      <c r="B24" s="108"/>
      <c r="C24" s="108"/>
      <c r="D24" s="108"/>
      <c r="E24" s="108"/>
      <c r="F24" s="108"/>
      <c r="G24" s="108"/>
      <c r="H24" s="108"/>
      <c r="I24" s="108"/>
      <c r="J24" s="108"/>
      <c r="K24" s="108"/>
      <c r="L24" s="108"/>
      <c r="M24" s="108"/>
      <c r="N24" s="108"/>
    </row>
    <row r="25" spans="1:16" ht="30.75" customHeight="1">
      <c r="A25" s="1"/>
      <c r="B25" s="108"/>
      <c r="C25" s="108"/>
      <c r="D25" s="108"/>
      <c r="E25" s="108"/>
      <c r="F25" s="108"/>
      <c r="G25" s="108"/>
      <c r="H25" s="108"/>
      <c r="I25" s="108"/>
      <c r="J25" s="108"/>
      <c r="K25" s="108"/>
      <c r="L25" s="108"/>
      <c r="M25" s="108"/>
      <c r="N25" s="108"/>
    </row>
    <row r="26" spans="1:16" ht="30.75" customHeight="1">
      <c r="A26" s="1"/>
      <c r="B26" s="108"/>
      <c r="C26" s="108"/>
      <c r="D26" s="108"/>
      <c r="E26" s="108"/>
      <c r="F26" s="108"/>
      <c r="G26" s="108"/>
      <c r="H26" s="108"/>
      <c r="I26" s="108"/>
      <c r="J26" s="108"/>
      <c r="K26" s="108"/>
      <c r="L26" s="108"/>
      <c r="M26" s="108"/>
      <c r="N26" s="108"/>
    </row>
    <row r="27" spans="1:16" ht="30.75" customHeight="1">
      <c r="A27" s="1"/>
      <c r="B27" s="108"/>
      <c r="C27" s="108"/>
      <c r="D27" s="108"/>
      <c r="E27" s="108"/>
      <c r="F27" s="108"/>
      <c r="G27" s="108"/>
      <c r="H27" s="108"/>
      <c r="I27" s="108"/>
      <c r="J27" s="108"/>
      <c r="K27" s="108"/>
      <c r="L27" s="108"/>
      <c r="M27" s="108"/>
      <c r="N27" s="108"/>
    </row>
    <row r="28" spans="1:16" ht="49.5" customHeight="1">
      <c r="A28" s="1"/>
      <c r="B28" s="103"/>
      <c r="C28" s="103"/>
      <c r="D28" s="103"/>
      <c r="E28" s="103"/>
      <c r="F28" s="103"/>
      <c r="G28" s="103"/>
      <c r="H28" s="103"/>
      <c r="I28" s="103"/>
      <c r="J28" s="103"/>
      <c r="K28" s="103"/>
      <c r="L28" s="103"/>
      <c r="M28" s="103"/>
      <c r="N28" s="103"/>
      <c r="O28" s="103"/>
    </row>
    <row r="29" spans="1:16" ht="21.75" customHeight="1">
      <c r="A29" s="1"/>
      <c r="B29" s="30"/>
      <c r="C29" s="30"/>
      <c r="D29" s="30"/>
      <c r="E29" s="30"/>
      <c r="F29" s="30"/>
      <c r="G29" s="30"/>
      <c r="H29" s="30"/>
      <c r="I29" s="30"/>
      <c r="J29" s="30"/>
      <c r="K29" s="30"/>
      <c r="L29" s="30"/>
      <c r="M29" s="30"/>
      <c r="N29" s="30"/>
    </row>
    <row r="30" spans="1:16" ht="73.150000000000006" customHeight="1"/>
  </sheetData>
  <mergeCells count="9">
    <mergeCell ref="B28:O28"/>
    <mergeCell ref="B4:P13"/>
    <mergeCell ref="B15:K20"/>
    <mergeCell ref="A1:Q1"/>
    <mergeCell ref="B24:N24"/>
    <mergeCell ref="B23:N23"/>
    <mergeCell ref="B27:N27"/>
    <mergeCell ref="B26:N26"/>
    <mergeCell ref="B25:N2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81091-8AE7-4134-B883-762CB801162C}">
  <dimension ref="A1:O117"/>
  <sheetViews>
    <sheetView showGridLines="0" zoomScale="110" zoomScaleNormal="110" workbookViewId="0">
      <pane ySplit="2" topLeftCell="A3" activePane="bottomLeft" state="frozen"/>
      <selection pane="bottomLeft" activeCell="B3" sqref="B3:M4"/>
    </sheetView>
  </sheetViews>
  <sheetFormatPr defaultRowHeight="15"/>
  <cols>
    <col min="1" max="1" width="6.5703125" customWidth="1"/>
    <col min="2" max="2" width="6.28515625" customWidth="1"/>
    <col min="3" max="3" width="21.42578125" customWidth="1"/>
    <col min="4" max="4" width="15.85546875" customWidth="1"/>
    <col min="5" max="5" width="14.140625" customWidth="1"/>
    <col min="6" max="6" width="13.7109375" customWidth="1"/>
    <col min="7" max="7" width="15.28515625" customWidth="1"/>
    <col min="8" max="8" width="14.28515625" customWidth="1"/>
    <col min="9" max="9" width="15.5703125" customWidth="1"/>
    <col min="10" max="10" width="14.42578125" customWidth="1"/>
    <col min="11" max="11" width="24.7109375" customWidth="1"/>
    <col min="12" max="12" width="14" customWidth="1"/>
  </cols>
  <sheetData>
    <row r="1" spans="1:15" ht="28.15" customHeight="1">
      <c r="A1" s="107" t="s">
        <v>57</v>
      </c>
      <c r="B1" s="107"/>
      <c r="C1" s="107"/>
      <c r="D1" s="107"/>
      <c r="E1" s="107"/>
      <c r="F1" s="107"/>
      <c r="G1" s="107"/>
      <c r="H1" s="107"/>
      <c r="I1" s="107"/>
      <c r="J1" s="107"/>
      <c r="K1" s="107"/>
      <c r="L1" s="78"/>
      <c r="M1" s="78"/>
      <c r="N1" s="78"/>
      <c r="O1" s="78"/>
    </row>
    <row r="2" spans="1:15" ht="19.899999999999999" customHeight="1">
      <c r="A2" s="110" t="str">
        <f>Contacts!B6</f>
        <v>Treatment Court Program</v>
      </c>
      <c r="B2" s="110"/>
      <c r="C2" s="110"/>
      <c r="D2" s="110"/>
      <c r="E2" s="110"/>
      <c r="F2" s="110"/>
      <c r="G2" s="110"/>
      <c r="H2" s="110"/>
      <c r="I2" s="110"/>
      <c r="J2" s="110"/>
      <c r="K2" s="110"/>
      <c r="L2" s="78"/>
      <c r="M2" s="78"/>
      <c r="N2" s="78"/>
      <c r="O2" s="78"/>
    </row>
    <row r="3" spans="1:15" ht="19.149999999999999" customHeight="1">
      <c r="B3" s="148" t="s">
        <v>122</v>
      </c>
      <c r="C3" s="148"/>
      <c r="D3" s="148"/>
      <c r="E3" s="148"/>
      <c r="F3" s="148"/>
      <c r="G3" s="148"/>
      <c r="H3" s="148"/>
      <c r="I3" s="148"/>
      <c r="J3" s="148"/>
      <c r="K3" s="148"/>
      <c r="L3" s="148"/>
      <c r="M3" s="148"/>
    </row>
    <row r="4" spans="1:15" ht="18" customHeight="1">
      <c r="B4" s="148" t="s">
        <v>42</v>
      </c>
      <c r="C4" s="148"/>
      <c r="D4" s="148"/>
      <c r="E4" s="148"/>
      <c r="F4" s="148"/>
      <c r="G4" s="148"/>
      <c r="H4" s="148"/>
      <c r="I4" s="148"/>
      <c r="J4" s="148"/>
      <c r="K4" s="148"/>
      <c r="L4" s="148"/>
      <c r="M4" s="148"/>
    </row>
    <row r="5" spans="1:15" ht="20.45" customHeight="1"/>
    <row r="6" spans="1:15">
      <c r="C6" s="4"/>
      <c r="D6" s="20" t="s">
        <v>35</v>
      </c>
      <c r="E6" s="20" t="s">
        <v>14</v>
      </c>
      <c r="F6" s="20" t="s">
        <v>15</v>
      </c>
    </row>
    <row r="7" spans="1:15">
      <c r="C7" s="29" t="s">
        <v>12</v>
      </c>
      <c r="D7" s="2"/>
      <c r="E7" s="62">
        <v>9354.66</v>
      </c>
      <c r="F7" s="62">
        <f>D7*E7</f>
        <v>0</v>
      </c>
    </row>
    <row r="8" spans="1:15">
      <c r="C8" s="29" t="s">
        <v>13</v>
      </c>
      <c r="D8" s="2"/>
      <c r="E8" s="62">
        <v>14716.84</v>
      </c>
      <c r="F8" s="62">
        <f>D8*E8</f>
        <v>0</v>
      </c>
    </row>
    <row r="9" spans="1:15">
      <c r="C9" s="4" t="s">
        <v>58</v>
      </c>
      <c r="D9" s="4"/>
      <c r="E9" s="3"/>
      <c r="F9" s="19">
        <f>F7+F8</f>
        <v>0</v>
      </c>
    </row>
    <row r="10" spans="1:15">
      <c r="E10" s="11"/>
    </row>
    <row r="11" spans="1:15" ht="16.5" thickBot="1">
      <c r="C11" s="57" t="s">
        <v>90</v>
      </c>
      <c r="D11" s="6"/>
      <c r="E11" s="6"/>
      <c r="F11" s="6"/>
    </row>
    <row r="12" spans="1:15">
      <c r="C12" s="168"/>
      <c r="D12" s="169"/>
      <c r="E12" s="169"/>
      <c r="F12" s="169"/>
      <c r="G12" s="169"/>
      <c r="H12" s="170"/>
    </row>
    <row r="13" spans="1:15" ht="15.6" customHeight="1">
      <c r="C13" s="171"/>
      <c r="D13" s="108"/>
      <c r="E13" s="108"/>
      <c r="F13" s="108"/>
      <c r="G13" s="108"/>
      <c r="H13" s="172"/>
    </row>
    <row r="14" spans="1:15" ht="15.6" customHeight="1">
      <c r="C14" s="171"/>
      <c r="D14" s="108"/>
      <c r="E14" s="108"/>
      <c r="F14" s="108"/>
      <c r="G14" s="108"/>
      <c r="H14" s="172"/>
    </row>
    <row r="15" spans="1:15" ht="15.75" thickBot="1">
      <c r="C15" s="173"/>
      <c r="D15" s="174"/>
      <c r="E15" s="174"/>
      <c r="F15" s="174"/>
      <c r="G15" s="174"/>
      <c r="H15" s="175"/>
    </row>
    <row r="17" spans="2:12" ht="22.15" customHeight="1">
      <c r="B17" s="61" t="s">
        <v>43</v>
      </c>
      <c r="C17" s="8"/>
      <c r="D17" s="8"/>
      <c r="E17" s="8"/>
      <c r="F17" s="8"/>
      <c r="G17" s="8"/>
      <c r="H17" s="8"/>
    </row>
    <row r="19" spans="2:12">
      <c r="C19" s="3"/>
      <c r="D19" s="20" t="s">
        <v>35</v>
      </c>
      <c r="E19" s="20" t="s">
        <v>14</v>
      </c>
      <c r="F19" s="20" t="s">
        <v>15</v>
      </c>
    </row>
    <row r="20" spans="2:12">
      <c r="C20" s="29" t="s">
        <v>12</v>
      </c>
      <c r="D20" s="2"/>
      <c r="E20" s="62">
        <v>9354.66</v>
      </c>
      <c r="F20" s="62">
        <f>D20*E20</f>
        <v>0</v>
      </c>
    </row>
    <row r="21" spans="2:12">
      <c r="C21" s="29" t="s">
        <v>13</v>
      </c>
      <c r="D21" s="2"/>
      <c r="E21" s="62">
        <v>14716.84</v>
      </c>
      <c r="F21" s="62">
        <f>D21*E21</f>
        <v>0</v>
      </c>
    </row>
    <row r="22" spans="2:12">
      <c r="C22" s="4" t="s">
        <v>59</v>
      </c>
      <c r="D22" s="4"/>
      <c r="E22" s="3"/>
      <c r="F22" s="19">
        <f>F20+F21</f>
        <v>0</v>
      </c>
    </row>
    <row r="23" spans="2:12">
      <c r="E23" s="11"/>
    </row>
    <row r="24" spans="2:12" ht="16.5" thickBot="1">
      <c r="C24" s="57" t="s">
        <v>90</v>
      </c>
      <c r="D24" s="6"/>
      <c r="E24" s="6"/>
      <c r="F24" s="6"/>
      <c r="I24" s="6"/>
      <c r="J24" s="6"/>
      <c r="K24" s="6"/>
      <c r="L24" s="6"/>
    </row>
    <row r="25" spans="2:12" ht="15.75">
      <c r="C25" s="168"/>
      <c r="D25" s="169"/>
      <c r="E25" s="169"/>
      <c r="F25" s="169"/>
      <c r="G25" s="169"/>
      <c r="H25" s="170"/>
      <c r="I25" s="6"/>
      <c r="J25" s="6"/>
      <c r="K25" s="6"/>
      <c r="L25" s="6"/>
    </row>
    <row r="26" spans="2:12" ht="15.75">
      <c r="C26" s="171"/>
      <c r="D26" s="108"/>
      <c r="E26" s="108"/>
      <c r="F26" s="108"/>
      <c r="G26" s="108"/>
      <c r="H26" s="172"/>
      <c r="I26" s="6"/>
      <c r="J26" s="6"/>
      <c r="K26" s="6"/>
      <c r="L26" s="6"/>
    </row>
    <row r="27" spans="2:12" ht="15.75">
      <c r="C27" s="171"/>
      <c r="D27" s="108"/>
      <c r="E27" s="108"/>
      <c r="F27" s="108"/>
      <c r="G27" s="108"/>
      <c r="H27" s="172"/>
      <c r="I27" s="6"/>
      <c r="J27" s="6"/>
      <c r="K27" s="6"/>
      <c r="L27" s="6"/>
    </row>
    <row r="28" spans="2:12" ht="16.5" thickBot="1">
      <c r="C28" s="173"/>
      <c r="D28" s="174"/>
      <c r="E28" s="174"/>
      <c r="F28" s="174"/>
      <c r="G28" s="174"/>
      <c r="H28" s="175"/>
      <c r="I28" s="6"/>
      <c r="J28" s="6"/>
      <c r="K28" s="6"/>
      <c r="L28" s="6"/>
    </row>
    <row r="30" spans="2:12" ht="23.25" customHeight="1">
      <c r="B30" s="54" t="s">
        <v>22</v>
      </c>
      <c r="C30" s="24"/>
      <c r="D30" s="24"/>
      <c r="E30" s="24"/>
      <c r="F30" s="24"/>
      <c r="G30" s="24"/>
      <c r="H30" s="24"/>
      <c r="I30" s="24"/>
      <c r="J30" s="8"/>
      <c r="K30" s="8"/>
    </row>
    <row r="32" spans="2:12" ht="63.75" customHeight="1">
      <c r="B32" s="162" t="s">
        <v>133</v>
      </c>
      <c r="C32" s="162"/>
      <c r="D32" s="162"/>
      <c r="E32" s="162"/>
      <c r="F32" s="162"/>
      <c r="G32" s="162"/>
      <c r="H32" s="162"/>
      <c r="I32" s="162"/>
      <c r="J32" s="162"/>
      <c r="K32" s="162"/>
    </row>
    <row r="33" spans="2:11">
      <c r="B33" s="22"/>
    </row>
    <row r="34" spans="2:11" ht="46.5" customHeight="1">
      <c r="B34" s="22"/>
      <c r="C34" s="164" t="s">
        <v>0</v>
      </c>
      <c r="D34" s="160" t="s">
        <v>1</v>
      </c>
      <c r="E34" s="21" t="s">
        <v>134</v>
      </c>
      <c r="F34" s="21" t="s">
        <v>2</v>
      </c>
      <c r="G34" s="160" t="s">
        <v>3</v>
      </c>
      <c r="H34" s="160" t="s">
        <v>4</v>
      </c>
      <c r="I34" s="160" t="s">
        <v>5</v>
      </c>
      <c r="J34" s="160" t="s">
        <v>6</v>
      </c>
      <c r="K34" s="160" t="s">
        <v>103</v>
      </c>
    </row>
    <row r="35" spans="2:11" ht="24.4" customHeight="1">
      <c r="B35" s="22"/>
      <c r="C35" s="164"/>
      <c r="D35" s="160"/>
      <c r="E35" s="166" t="s">
        <v>113</v>
      </c>
      <c r="F35" s="166"/>
      <c r="G35" s="160"/>
      <c r="H35" s="160"/>
      <c r="I35" s="160"/>
      <c r="J35" s="160"/>
      <c r="K35" s="160"/>
    </row>
    <row r="36" spans="2:11">
      <c r="B36" s="22"/>
      <c r="C36" s="23" t="s">
        <v>7</v>
      </c>
      <c r="D36" s="86"/>
      <c r="E36" s="86"/>
      <c r="F36" s="86"/>
      <c r="G36" s="86"/>
      <c r="H36" s="86"/>
      <c r="I36" s="86"/>
      <c r="J36" s="86"/>
      <c r="K36" s="87">
        <f t="shared" ref="K36:K43" si="0">SUM(E36:J36)</f>
        <v>0</v>
      </c>
    </row>
    <row r="37" spans="2:11">
      <c r="B37" s="22"/>
      <c r="C37" s="23" t="s">
        <v>8</v>
      </c>
      <c r="D37" s="86"/>
      <c r="E37" s="86"/>
      <c r="F37" s="86"/>
      <c r="G37" s="86"/>
      <c r="H37" s="86"/>
      <c r="I37" s="86"/>
      <c r="J37" s="86"/>
      <c r="K37" s="87">
        <f t="shared" si="0"/>
        <v>0</v>
      </c>
    </row>
    <row r="38" spans="2:11">
      <c r="B38" s="22"/>
      <c r="C38" s="23" t="s">
        <v>102</v>
      </c>
      <c r="D38" s="86"/>
      <c r="E38" s="86"/>
      <c r="F38" s="86"/>
      <c r="G38" s="86"/>
      <c r="H38" s="86"/>
      <c r="I38" s="86"/>
      <c r="J38" s="86"/>
      <c r="K38" s="87">
        <f t="shared" si="0"/>
        <v>0</v>
      </c>
    </row>
    <row r="39" spans="2:11">
      <c r="B39" s="22"/>
      <c r="C39" s="23" t="s">
        <v>101</v>
      </c>
      <c r="D39" s="86"/>
      <c r="E39" s="86"/>
      <c r="F39" s="86"/>
      <c r="G39" s="86"/>
      <c r="H39" s="86"/>
      <c r="I39" s="86"/>
      <c r="J39" s="86"/>
      <c r="K39" s="87">
        <f t="shared" si="0"/>
        <v>0</v>
      </c>
    </row>
    <row r="40" spans="2:11">
      <c r="B40" s="22"/>
      <c r="C40" s="23" t="s">
        <v>81</v>
      </c>
      <c r="D40" s="86"/>
      <c r="E40" s="86"/>
      <c r="F40" s="86"/>
      <c r="G40" s="86"/>
      <c r="H40" s="86"/>
      <c r="I40" s="86"/>
      <c r="J40" s="86"/>
      <c r="K40" s="87">
        <f t="shared" si="0"/>
        <v>0</v>
      </c>
    </row>
    <row r="41" spans="2:11" ht="28.9" customHeight="1">
      <c r="B41" s="22"/>
      <c r="C41" s="23" t="s">
        <v>44</v>
      </c>
      <c r="D41" s="86"/>
      <c r="E41" s="86"/>
      <c r="F41" s="86"/>
      <c r="G41" s="86"/>
      <c r="H41" s="86"/>
      <c r="I41" s="86"/>
      <c r="J41" s="86"/>
      <c r="K41" s="87">
        <f t="shared" si="0"/>
        <v>0</v>
      </c>
    </row>
    <row r="42" spans="2:11">
      <c r="B42" s="22"/>
      <c r="C42" s="23" t="s">
        <v>9</v>
      </c>
      <c r="D42" s="86"/>
      <c r="E42" s="86"/>
      <c r="F42" s="86"/>
      <c r="G42" s="86"/>
      <c r="H42" s="86"/>
      <c r="I42" s="86"/>
      <c r="J42" s="86"/>
      <c r="K42" s="87">
        <f t="shared" si="0"/>
        <v>0</v>
      </c>
    </row>
    <row r="43" spans="2:11">
      <c r="B43" s="22"/>
      <c r="C43" s="23" t="s">
        <v>10</v>
      </c>
      <c r="D43" s="86"/>
      <c r="E43" s="86"/>
      <c r="F43" s="86"/>
      <c r="G43" s="86"/>
      <c r="H43" s="86"/>
      <c r="I43" s="86"/>
      <c r="J43" s="86"/>
      <c r="K43" s="87">
        <f t="shared" si="0"/>
        <v>0</v>
      </c>
    </row>
    <row r="44" spans="2:11">
      <c r="B44" s="22"/>
      <c r="C44" s="66" t="s">
        <v>92</v>
      </c>
      <c r="D44" s="88">
        <f t="shared" ref="D44:K44" si="1">SUM(D36:D43)</f>
        <v>0</v>
      </c>
      <c r="E44" s="88">
        <f t="shared" si="1"/>
        <v>0</v>
      </c>
      <c r="F44" s="88">
        <f t="shared" si="1"/>
        <v>0</v>
      </c>
      <c r="G44" s="88">
        <f t="shared" si="1"/>
        <v>0</v>
      </c>
      <c r="H44" s="88">
        <f t="shared" si="1"/>
        <v>0</v>
      </c>
      <c r="I44" s="88">
        <f t="shared" si="1"/>
        <v>0</v>
      </c>
      <c r="J44" s="88">
        <f t="shared" si="1"/>
        <v>0</v>
      </c>
      <c r="K44" s="88">
        <f t="shared" si="1"/>
        <v>0</v>
      </c>
    </row>
    <row r="45" spans="2:11">
      <c r="B45" s="22"/>
    </row>
    <row r="46" spans="2:11">
      <c r="B46" s="22"/>
      <c r="C46" s="163" t="s">
        <v>60</v>
      </c>
      <c r="D46" s="163"/>
      <c r="E46" s="63">
        <f>SUM(D36:D43)</f>
        <v>0</v>
      </c>
      <c r="H46" s="163" t="s">
        <v>91</v>
      </c>
      <c r="I46" s="163"/>
      <c r="J46" s="163"/>
      <c r="K46" s="64">
        <f>SUM(D36:J43)</f>
        <v>0</v>
      </c>
    </row>
    <row r="47" spans="2:11" ht="15.6" customHeight="1">
      <c r="B47" s="22"/>
      <c r="C47" s="167" t="s">
        <v>62</v>
      </c>
      <c r="D47" s="167"/>
      <c r="E47" s="63">
        <f>SUM(E36:F43)</f>
        <v>0</v>
      </c>
    </row>
    <row r="48" spans="2:11" ht="16.149999999999999" customHeight="1">
      <c r="B48" s="22"/>
      <c r="C48" s="167" t="s">
        <v>63</v>
      </c>
      <c r="D48" s="167"/>
      <c r="E48" s="65" t="str">
        <f>IFERROR(((E47)/(E46)),"")</f>
        <v/>
      </c>
    </row>
    <row r="49" spans="2:11">
      <c r="B49" s="22"/>
      <c r="C49" s="22" t="s">
        <v>64</v>
      </c>
    </row>
    <row r="50" spans="2:11">
      <c r="B50" s="22"/>
    </row>
    <row r="51" spans="2:11">
      <c r="B51" s="22"/>
    </row>
    <row r="52" spans="2:11" ht="21">
      <c r="B52" s="54" t="s">
        <v>23</v>
      </c>
      <c r="C52" s="24"/>
      <c r="D52" s="24"/>
      <c r="E52" s="24"/>
      <c r="F52" s="24"/>
      <c r="G52" s="24"/>
      <c r="H52" s="24"/>
      <c r="I52" s="24"/>
      <c r="J52" s="8"/>
      <c r="K52" s="8"/>
    </row>
    <row r="53" spans="2:11">
      <c r="B53" s="22"/>
    </row>
    <row r="54" spans="2:11">
      <c r="B54" s="22"/>
      <c r="C54" s="22" t="s">
        <v>52</v>
      </c>
    </row>
    <row r="55" spans="2:11">
      <c r="B55" s="22"/>
    </row>
    <row r="56" spans="2:11" ht="45">
      <c r="C56" s="164" t="s">
        <v>0</v>
      </c>
      <c r="D56" s="160" t="s">
        <v>1</v>
      </c>
      <c r="E56" s="21" t="s">
        <v>134</v>
      </c>
      <c r="F56" s="21" t="s">
        <v>2</v>
      </c>
      <c r="G56" s="160" t="s">
        <v>3</v>
      </c>
      <c r="H56" s="160" t="s">
        <v>4</v>
      </c>
      <c r="I56" s="160" t="s">
        <v>5</v>
      </c>
      <c r="J56" s="160" t="s">
        <v>6</v>
      </c>
      <c r="K56" s="160" t="s">
        <v>103</v>
      </c>
    </row>
    <row r="57" spans="2:11" ht="24" customHeight="1">
      <c r="C57" s="165"/>
      <c r="D57" s="161"/>
      <c r="E57" s="176" t="s">
        <v>113</v>
      </c>
      <c r="F57" s="176"/>
      <c r="G57" s="161"/>
      <c r="H57" s="161"/>
      <c r="I57" s="161"/>
      <c r="J57" s="161"/>
      <c r="K57" s="161"/>
    </row>
    <row r="58" spans="2:11">
      <c r="C58" s="23" t="s">
        <v>7</v>
      </c>
      <c r="D58" s="86"/>
      <c r="E58" s="86"/>
      <c r="F58" s="86"/>
      <c r="G58" s="86"/>
      <c r="H58" s="86"/>
      <c r="I58" s="86"/>
      <c r="J58" s="86"/>
      <c r="K58" s="87">
        <f t="shared" ref="K58:K65" si="2">SUM(E58:J58)</f>
        <v>0</v>
      </c>
    </row>
    <row r="59" spans="2:11">
      <c r="C59" s="23" t="s">
        <v>8</v>
      </c>
      <c r="D59" s="86"/>
      <c r="E59" s="86"/>
      <c r="F59" s="86"/>
      <c r="G59" s="86"/>
      <c r="H59" s="86"/>
      <c r="I59" s="86"/>
      <c r="J59" s="86"/>
      <c r="K59" s="87">
        <f t="shared" si="2"/>
        <v>0</v>
      </c>
    </row>
    <row r="60" spans="2:11">
      <c r="C60" s="23" t="s">
        <v>102</v>
      </c>
      <c r="D60" s="86"/>
      <c r="E60" s="86"/>
      <c r="F60" s="86"/>
      <c r="G60" s="86"/>
      <c r="H60" s="86"/>
      <c r="I60" s="86"/>
      <c r="J60" s="86"/>
      <c r="K60" s="87">
        <f t="shared" si="2"/>
        <v>0</v>
      </c>
    </row>
    <row r="61" spans="2:11">
      <c r="C61" s="23" t="s">
        <v>101</v>
      </c>
      <c r="D61" s="86"/>
      <c r="E61" s="86"/>
      <c r="F61" s="86"/>
      <c r="G61" s="86"/>
      <c r="H61" s="86"/>
      <c r="I61" s="86"/>
      <c r="J61" s="86"/>
      <c r="K61" s="87">
        <f t="shared" si="2"/>
        <v>0</v>
      </c>
    </row>
    <row r="62" spans="2:11">
      <c r="C62" s="23" t="s">
        <v>81</v>
      </c>
      <c r="D62" s="86"/>
      <c r="E62" s="86"/>
      <c r="F62" s="86"/>
      <c r="G62" s="86"/>
      <c r="H62" s="86"/>
      <c r="I62" s="86"/>
      <c r="J62" s="86"/>
      <c r="K62" s="87">
        <f t="shared" si="2"/>
        <v>0</v>
      </c>
    </row>
    <row r="63" spans="2:11" ht="30">
      <c r="C63" s="23" t="s">
        <v>44</v>
      </c>
      <c r="D63" s="86"/>
      <c r="E63" s="86"/>
      <c r="F63" s="86"/>
      <c r="G63" s="86"/>
      <c r="H63" s="86"/>
      <c r="I63" s="86"/>
      <c r="J63" s="86"/>
      <c r="K63" s="87">
        <f t="shared" si="2"/>
        <v>0</v>
      </c>
    </row>
    <row r="64" spans="2:11">
      <c r="C64" s="23" t="s">
        <v>9</v>
      </c>
      <c r="D64" s="86"/>
      <c r="E64" s="86"/>
      <c r="F64" s="86"/>
      <c r="G64" s="86"/>
      <c r="H64" s="86"/>
      <c r="I64" s="86"/>
      <c r="J64" s="86"/>
      <c r="K64" s="87">
        <f t="shared" si="2"/>
        <v>0</v>
      </c>
    </row>
    <row r="65" spans="2:11">
      <c r="C65" s="23" t="s">
        <v>10</v>
      </c>
      <c r="D65" s="86"/>
      <c r="E65" s="86"/>
      <c r="F65" s="86"/>
      <c r="G65" s="86"/>
      <c r="H65" s="86"/>
      <c r="I65" s="86"/>
      <c r="J65" s="86"/>
      <c r="K65" s="87">
        <f t="shared" si="2"/>
        <v>0</v>
      </c>
    </row>
    <row r="66" spans="2:11">
      <c r="C66" s="66" t="s">
        <v>92</v>
      </c>
      <c r="D66" s="88">
        <f t="shared" ref="D66:K66" si="3">SUM(D58:D65)</f>
        <v>0</v>
      </c>
      <c r="E66" s="88">
        <f t="shared" si="3"/>
        <v>0</v>
      </c>
      <c r="F66" s="88">
        <f t="shared" si="3"/>
        <v>0</v>
      </c>
      <c r="G66" s="88">
        <f t="shared" si="3"/>
        <v>0</v>
      </c>
      <c r="H66" s="88">
        <f t="shared" si="3"/>
        <v>0</v>
      </c>
      <c r="I66" s="88">
        <f t="shared" si="3"/>
        <v>0</v>
      </c>
      <c r="J66" s="88">
        <f t="shared" si="3"/>
        <v>0</v>
      </c>
      <c r="K66" s="88">
        <f t="shared" si="3"/>
        <v>0</v>
      </c>
    </row>
    <row r="68" spans="2:11">
      <c r="C68" s="163" t="s">
        <v>61</v>
      </c>
      <c r="D68" s="163"/>
      <c r="E68" s="63">
        <f>SUM(D58:D65)</f>
        <v>0</v>
      </c>
      <c r="H68" s="163" t="s">
        <v>104</v>
      </c>
      <c r="I68" s="163"/>
      <c r="J68" s="163"/>
      <c r="K68" s="64">
        <f>SUM(D58:J65)</f>
        <v>0</v>
      </c>
    </row>
    <row r="69" spans="2:11">
      <c r="C69" s="167" t="s">
        <v>62</v>
      </c>
      <c r="D69" s="167"/>
      <c r="E69" s="63">
        <f>SUM(E58:F65)</f>
        <v>0</v>
      </c>
    </row>
    <row r="70" spans="2:11">
      <c r="C70" s="167" t="s">
        <v>63</v>
      </c>
      <c r="D70" s="167"/>
      <c r="E70" s="65" t="str">
        <f>IFERROR(((E69)/(E68)),"")</f>
        <v/>
      </c>
    </row>
    <row r="71" spans="2:11">
      <c r="C71" s="22" t="s">
        <v>64</v>
      </c>
    </row>
    <row r="72" spans="2:11">
      <c r="C72" s="22"/>
    </row>
    <row r="73" spans="2:11">
      <c r="C73" s="22"/>
    </row>
    <row r="74" spans="2:11">
      <c r="C74" s="22"/>
    </row>
    <row r="75" spans="2:11" ht="18.75">
      <c r="B75" s="180" t="s">
        <v>94</v>
      </c>
      <c r="C75" s="180"/>
      <c r="D75" s="180"/>
      <c r="E75" s="180"/>
      <c r="F75" s="181">
        <f>SUM(D44,D66)</f>
        <v>0</v>
      </c>
      <c r="G75" s="181"/>
    </row>
    <row r="76" spans="2:11" ht="12" customHeight="1">
      <c r="H76" s="25"/>
      <c r="I76" s="25"/>
    </row>
    <row r="77" spans="2:11" ht="18.75">
      <c r="B77" s="180" t="s">
        <v>93</v>
      </c>
      <c r="C77" s="180"/>
      <c r="D77" s="180"/>
      <c r="E77" s="180"/>
      <c r="F77" s="181">
        <f>SUM(D44:J44)+SUM(D66:J66)</f>
        <v>0</v>
      </c>
      <c r="G77" s="181"/>
    </row>
    <row r="81" spans="1:1">
      <c r="A81" s="1"/>
    </row>
    <row r="99" spans="1:9">
      <c r="A99" s="177"/>
      <c r="B99" s="178"/>
      <c r="C99" s="96"/>
      <c r="D99" s="96"/>
      <c r="E99" s="178"/>
      <c r="F99" s="178"/>
      <c r="G99" s="178"/>
      <c r="H99" s="178"/>
      <c r="I99" s="178"/>
    </row>
    <row r="100" spans="1:9">
      <c r="A100" s="177"/>
      <c r="B100" s="178"/>
      <c r="C100" s="179"/>
      <c r="D100" s="179"/>
      <c r="E100" s="178"/>
      <c r="F100" s="178"/>
      <c r="G100" s="178"/>
      <c r="H100" s="178"/>
      <c r="I100" s="178"/>
    </row>
    <row r="102" spans="1:9">
      <c r="A102" s="1"/>
    </row>
    <row r="104" spans="1:9">
      <c r="A104" s="1"/>
    </row>
    <row r="106" spans="1:9">
      <c r="A106" s="1"/>
    </row>
    <row r="108" spans="1:9">
      <c r="A108" s="1"/>
    </row>
    <row r="109" spans="1:9">
      <c r="A109" s="1"/>
    </row>
    <row r="110" spans="1:9">
      <c r="A110" s="1"/>
    </row>
    <row r="111" spans="1:9">
      <c r="A111" s="1"/>
    </row>
    <row r="113" spans="1:9">
      <c r="A113" s="97"/>
      <c r="B113" s="98"/>
      <c r="C113" s="98"/>
      <c r="G113" s="97"/>
      <c r="H113" s="97"/>
      <c r="I113" s="97"/>
    </row>
    <row r="114" spans="1:9">
      <c r="A114" s="97"/>
      <c r="B114" s="98"/>
      <c r="C114" s="98"/>
    </row>
    <row r="115" spans="1:9">
      <c r="A115" s="97"/>
      <c r="B115" s="97"/>
      <c r="C115" s="97"/>
    </row>
    <row r="117" spans="1:9">
      <c r="A117" s="1"/>
    </row>
  </sheetData>
  <mergeCells count="42">
    <mergeCell ref="C69:D69"/>
    <mergeCell ref="C70:D70"/>
    <mergeCell ref="H68:J68"/>
    <mergeCell ref="J56:J57"/>
    <mergeCell ref="H99:H100"/>
    <mergeCell ref="I99:I100"/>
    <mergeCell ref="C100:D100"/>
    <mergeCell ref="B77:E77"/>
    <mergeCell ref="F77:G77"/>
    <mergeCell ref="B75:E75"/>
    <mergeCell ref="F75:G75"/>
    <mergeCell ref="H56:H57"/>
    <mergeCell ref="I56:I57"/>
    <mergeCell ref="A99:A100"/>
    <mergeCell ref="B99:B100"/>
    <mergeCell ref="E99:E100"/>
    <mergeCell ref="F99:F100"/>
    <mergeCell ref="G99:G100"/>
    <mergeCell ref="A1:K1"/>
    <mergeCell ref="A2:K2"/>
    <mergeCell ref="C68:D68"/>
    <mergeCell ref="K34:K35"/>
    <mergeCell ref="E35:F35"/>
    <mergeCell ref="C47:D47"/>
    <mergeCell ref="C46:D46"/>
    <mergeCell ref="C48:D48"/>
    <mergeCell ref="C34:C35"/>
    <mergeCell ref="D34:D35"/>
    <mergeCell ref="G34:G35"/>
    <mergeCell ref="H34:H35"/>
    <mergeCell ref="B3:M4"/>
    <mergeCell ref="C12:H15"/>
    <mergeCell ref="C25:H28"/>
    <mergeCell ref="E57:F57"/>
    <mergeCell ref="K56:K57"/>
    <mergeCell ref="B32:K32"/>
    <mergeCell ref="I34:I35"/>
    <mergeCell ref="H46:J46"/>
    <mergeCell ref="J34:J35"/>
    <mergeCell ref="C56:C57"/>
    <mergeCell ref="D56:D57"/>
    <mergeCell ref="G56:G5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39E5-89FE-4EC1-B152-01DE88BA399A}">
  <dimension ref="A1:M38"/>
  <sheetViews>
    <sheetView showGridLines="0" zoomScale="110" zoomScaleNormal="110" workbookViewId="0">
      <pane ySplit="2" topLeftCell="A3" activePane="bottomLeft" state="frozen"/>
      <selection pane="bottomLeft" activeCell="B4" sqref="B4:D4"/>
    </sheetView>
  </sheetViews>
  <sheetFormatPr defaultRowHeight="15"/>
  <cols>
    <col min="1" max="1" width="6.7109375" customWidth="1"/>
    <col min="2" max="2" width="7" customWidth="1"/>
    <col min="3" max="3" width="22.7109375" customWidth="1"/>
    <col min="4" max="4" width="19.7109375" customWidth="1"/>
    <col min="5" max="5" width="16.28515625" customWidth="1"/>
    <col min="6" max="6" width="15.85546875" customWidth="1"/>
    <col min="7" max="7" width="97.140625" customWidth="1"/>
    <col min="13" max="13" width="39.7109375" customWidth="1"/>
    <col min="15" max="15" width="21.5703125" customWidth="1"/>
    <col min="16" max="16" width="15.140625" customWidth="1"/>
  </cols>
  <sheetData>
    <row r="1" spans="1:13" ht="25.9" customHeight="1">
      <c r="A1" s="107" t="s">
        <v>65</v>
      </c>
      <c r="B1" s="107"/>
      <c r="C1" s="107"/>
      <c r="D1" s="107"/>
      <c r="E1" s="107"/>
      <c r="F1" s="107"/>
      <c r="G1" s="107"/>
      <c r="H1" s="107"/>
      <c r="I1" s="77"/>
      <c r="J1" s="77"/>
      <c r="K1" s="77"/>
      <c r="L1" s="28"/>
      <c r="M1" s="28"/>
    </row>
    <row r="2" spans="1:13" ht="21" customHeight="1">
      <c r="A2" s="110" t="str">
        <f>Contacts!B6</f>
        <v>Treatment Court Program</v>
      </c>
      <c r="B2" s="110"/>
      <c r="C2" s="110"/>
      <c r="D2" s="110"/>
      <c r="E2" s="110"/>
      <c r="F2" s="110"/>
      <c r="G2" s="110"/>
      <c r="H2" s="110"/>
      <c r="I2" s="79"/>
      <c r="J2" s="79"/>
      <c r="K2" s="79"/>
      <c r="L2" s="18"/>
      <c r="M2" s="18"/>
    </row>
    <row r="4" spans="1:13" ht="16.149999999999999" customHeight="1">
      <c r="A4" s="17"/>
      <c r="B4" s="183" t="s">
        <v>105</v>
      </c>
      <c r="C4" s="183"/>
      <c r="D4" s="183"/>
      <c r="E4" s="73"/>
      <c r="F4" s="184" t="s">
        <v>121</v>
      </c>
      <c r="G4" s="184"/>
      <c r="L4" s="17"/>
      <c r="M4" s="17"/>
    </row>
    <row r="5" spans="1:13" ht="19.149999999999999" customHeight="1">
      <c r="A5" s="17"/>
      <c r="B5" s="182">
        <f>SUM(Budget!D44,Budget!D66)</f>
        <v>0</v>
      </c>
      <c r="C5" s="182"/>
      <c r="D5" s="8"/>
      <c r="F5" s="184"/>
      <c r="G5" s="184"/>
      <c r="L5" s="17"/>
      <c r="M5" s="17"/>
    </row>
    <row r="6" spans="1:13" ht="30" customHeight="1">
      <c r="A6" s="17"/>
      <c r="F6" s="184"/>
      <c r="G6" s="184"/>
      <c r="L6" s="17"/>
      <c r="M6" s="17"/>
    </row>
    <row r="7" spans="1:13" ht="17.45" customHeight="1">
      <c r="A7" s="17"/>
      <c r="B7" s="183" t="s">
        <v>106</v>
      </c>
      <c r="C7" s="183"/>
      <c r="D7" s="183"/>
      <c r="E7" s="73"/>
      <c r="F7" s="184"/>
      <c r="G7" s="184"/>
      <c r="L7" s="17"/>
      <c r="M7" s="17"/>
    </row>
    <row r="8" spans="1:13" ht="18" customHeight="1">
      <c r="A8" s="17"/>
      <c r="B8" s="182">
        <f>SUM(Budget!K46,Budget!K68)</f>
        <v>0</v>
      </c>
      <c r="C8" s="182"/>
      <c r="D8" s="8"/>
      <c r="F8" s="184"/>
      <c r="G8" s="184"/>
      <c r="L8" s="17"/>
      <c r="M8" s="17"/>
    </row>
    <row r="9" spans="1:13" ht="14.45" customHeight="1">
      <c r="A9" s="17"/>
      <c r="L9" s="17"/>
      <c r="M9" s="17"/>
    </row>
    <row r="10" spans="1:13" ht="14.45" customHeight="1">
      <c r="A10" s="17"/>
      <c r="L10" s="17"/>
      <c r="M10" s="17"/>
    </row>
    <row r="11" spans="1:13" ht="15.75">
      <c r="A11" s="1"/>
      <c r="B11" s="54" t="s">
        <v>22</v>
      </c>
      <c r="C11" s="7"/>
      <c r="D11" s="7"/>
      <c r="E11" s="7"/>
      <c r="F11" s="8"/>
      <c r="G11" s="8"/>
    </row>
    <row r="13" spans="1:13" ht="30">
      <c r="C13" s="20" t="s">
        <v>97</v>
      </c>
      <c r="D13" s="20" t="s">
        <v>108</v>
      </c>
      <c r="E13" s="20" t="s">
        <v>107</v>
      </c>
      <c r="F13" s="20" t="s">
        <v>96</v>
      </c>
      <c r="G13" s="55" t="s">
        <v>95</v>
      </c>
      <c r="H13" s="27"/>
    </row>
    <row r="14" spans="1:13" ht="130.9" customHeight="1">
      <c r="C14" s="66" t="s">
        <v>7</v>
      </c>
      <c r="D14" s="74">
        <f>Budget!D36</f>
        <v>0</v>
      </c>
      <c r="E14" s="74">
        <f>SUM(Budget!E36:F36)</f>
        <v>0</v>
      </c>
      <c r="F14" s="74">
        <f>SUM(Budget!G36:J36)</f>
        <v>0</v>
      </c>
      <c r="G14" s="84"/>
    </row>
    <row r="15" spans="1:13" ht="127.9" customHeight="1">
      <c r="C15" s="66" t="s">
        <v>8</v>
      </c>
      <c r="D15" s="74">
        <f>Budget!D37</f>
        <v>0</v>
      </c>
      <c r="E15" s="74">
        <f>SUM(Budget!E37:F37)</f>
        <v>0</v>
      </c>
      <c r="F15" s="74">
        <f>SUM(Budget!G37:J37)</f>
        <v>0</v>
      </c>
      <c r="G15" s="84"/>
    </row>
    <row r="16" spans="1:13" ht="128.44999999999999" customHeight="1">
      <c r="C16" s="66" t="s">
        <v>102</v>
      </c>
      <c r="D16" s="74">
        <f>Budget!D38</f>
        <v>0</v>
      </c>
      <c r="E16" s="74">
        <f>SUM(Budget!E38:F38)</f>
        <v>0</v>
      </c>
      <c r="F16" s="75">
        <f>SUM(Budget!G38:J38)</f>
        <v>0</v>
      </c>
      <c r="G16" s="84"/>
    </row>
    <row r="17" spans="2:7" ht="127.15" customHeight="1">
      <c r="C17" s="66" t="s">
        <v>101</v>
      </c>
      <c r="D17" s="74">
        <f>Budget!D39</f>
        <v>0</v>
      </c>
      <c r="E17" s="74">
        <f>SUM(Budget!E39:F39)</f>
        <v>0</v>
      </c>
      <c r="F17" s="74">
        <f>SUM(Budget!G39:J39)</f>
        <v>0</v>
      </c>
      <c r="G17" s="84"/>
    </row>
    <row r="18" spans="2:7" ht="127.15" customHeight="1">
      <c r="C18" s="66" t="s">
        <v>81</v>
      </c>
      <c r="D18" s="74">
        <f>Budget!D40</f>
        <v>0</v>
      </c>
      <c r="E18" s="74">
        <f>SUM(Budget!E40:F40)</f>
        <v>0</v>
      </c>
      <c r="F18" s="75">
        <f>SUM(Budget!G40:J40)</f>
        <v>0</v>
      </c>
      <c r="G18" s="84"/>
    </row>
    <row r="19" spans="2:7" ht="127.15" customHeight="1">
      <c r="C19" s="66" t="s">
        <v>44</v>
      </c>
      <c r="D19" s="74">
        <f>Budget!D41</f>
        <v>0</v>
      </c>
      <c r="E19" s="74">
        <f>SUM(Budget!E41:F41)</f>
        <v>0</v>
      </c>
      <c r="F19" s="74">
        <f>SUM(Budget!G41:J41)</f>
        <v>0</v>
      </c>
      <c r="G19" s="84"/>
    </row>
    <row r="20" spans="2:7" ht="127.9" customHeight="1">
      <c r="C20" s="66" t="s">
        <v>9</v>
      </c>
      <c r="D20" s="74">
        <f>Budget!D42</f>
        <v>0</v>
      </c>
      <c r="E20" s="74">
        <f>SUM(Budget!E42:F42)</f>
        <v>0</v>
      </c>
      <c r="F20" s="75">
        <f>SUM(Budget!G42:J42)</f>
        <v>0</v>
      </c>
      <c r="G20" s="84"/>
    </row>
    <row r="21" spans="2:7" ht="129.6" customHeight="1">
      <c r="C21" s="66" t="s">
        <v>10</v>
      </c>
      <c r="D21" s="74">
        <f>Budget!D43</f>
        <v>0</v>
      </c>
      <c r="E21" s="74">
        <f>SUM(Budget!E43:F43)</f>
        <v>0</v>
      </c>
      <c r="F21" s="74">
        <f>SUM(Budget!G43:J43)</f>
        <v>0</v>
      </c>
      <c r="G21" s="84"/>
    </row>
    <row r="22" spans="2:7" ht="39" customHeight="1">
      <c r="C22" s="76" t="s">
        <v>109</v>
      </c>
      <c r="D22" s="89">
        <f>Budget!D44</f>
        <v>0</v>
      </c>
      <c r="E22" s="89">
        <f>SUM(Budget!E44:F44)</f>
        <v>0</v>
      </c>
      <c r="F22" s="89">
        <f>SUM(Budget!G44:J44)</f>
        <v>0</v>
      </c>
      <c r="G22" s="9"/>
    </row>
    <row r="26" spans="2:7" ht="15.75">
      <c r="B26" s="54" t="s">
        <v>23</v>
      </c>
      <c r="C26" s="8"/>
      <c r="D26" s="8"/>
      <c r="E26" s="8"/>
      <c r="F26" s="8"/>
      <c r="G26" s="8"/>
    </row>
    <row r="29" spans="2:7" ht="30">
      <c r="C29" s="20" t="s">
        <v>97</v>
      </c>
      <c r="D29" s="20" t="s">
        <v>108</v>
      </c>
      <c r="E29" s="20" t="s">
        <v>107</v>
      </c>
      <c r="F29" s="20" t="s">
        <v>96</v>
      </c>
      <c r="G29" s="55" t="s">
        <v>95</v>
      </c>
    </row>
    <row r="30" spans="2:7" ht="118.15" customHeight="1">
      <c r="C30" s="66" t="s">
        <v>7</v>
      </c>
      <c r="D30" s="74">
        <f>Budget!D58</f>
        <v>0</v>
      </c>
      <c r="E30" s="74">
        <f>SUM(Budget!E58:F58)</f>
        <v>0</v>
      </c>
      <c r="F30" s="74">
        <f>SUM(Budget!G58:J58)</f>
        <v>0</v>
      </c>
      <c r="G30" s="84"/>
    </row>
    <row r="31" spans="2:7" ht="102" customHeight="1">
      <c r="C31" s="66" t="s">
        <v>8</v>
      </c>
      <c r="D31" s="74">
        <f>Budget!D59</f>
        <v>0</v>
      </c>
      <c r="E31" s="74">
        <f>SUM(Budget!E59:F59)</f>
        <v>0</v>
      </c>
      <c r="F31" s="74">
        <f>SUM(Budget!G59:J59)</f>
        <v>0</v>
      </c>
      <c r="G31" s="84"/>
    </row>
    <row r="32" spans="2:7" ht="115.15" customHeight="1">
      <c r="C32" s="66" t="s">
        <v>102</v>
      </c>
      <c r="D32" s="74">
        <f>Budget!D60</f>
        <v>0</v>
      </c>
      <c r="E32" s="74">
        <f>SUM(Budget!E60:F60)</f>
        <v>0</v>
      </c>
      <c r="F32" s="75">
        <f>SUM(Budget!G60:J60)</f>
        <v>0</v>
      </c>
      <c r="G32" s="84"/>
    </row>
    <row r="33" spans="3:7" ht="114.6" customHeight="1">
      <c r="C33" s="66" t="s">
        <v>101</v>
      </c>
      <c r="D33" s="74">
        <f>Budget!D61</f>
        <v>0</v>
      </c>
      <c r="E33" s="74">
        <f>SUM(Budget!E61:F61)</f>
        <v>0</v>
      </c>
      <c r="F33" s="74">
        <f>SUM(Budget!G61:J61)</f>
        <v>0</v>
      </c>
      <c r="G33" s="84"/>
    </row>
    <row r="34" spans="3:7" ht="115.15" customHeight="1">
      <c r="C34" s="66" t="s">
        <v>81</v>
      </c>
      <c r="D34" s="74">
        <f>Budget!D62</f>
        <v>0</v>
      </c>
      <c r="E34" s="74">
        <f>SUM(Budget!E62:F62)</f>
        <v>0</v>
      </c>
      <c r="F34" s="75">
        <f>SUM(Budget!G62:J62)</f>
        <v>0</v>
      </c>
      <c r="G34" s="84"/>
    </row>
    <row r="35" spans="3:7" ht="115.9" customHeight="1">
      <c r="C35" s="66" t="s">
        <v>44</v>
      </c>
      <c r="D35" s="74">
        <f>Budget!D63</f>
        <v>0</v>
      </c>
      <c r="E35" s="74">
        <f>SUM(Budget!E63:F63)</f>
        <v>0</v>
      </c>
      <c r="F35" s="74">
        <f>SUM(Budget!G63:J63)</f>
        <v>0</v>
      </c>
      <c r="G35" s="84"/>
    </row>
    <row r="36" spans="3:7" ht="106.15" customHeight="1">
      <c r="C36" s="66" t="s">
        <v>9</v>
      </c>
      <c r="D36" s="74">
        <f>Budget!D64</f>
        <v>0</v>
      </c>
      <c r="E36" s="74">
        <f>SUM(Budget!E64:F64)</f>
        <v>0</v>
      </c>
      <c r="F36" s="75">
        <f>SUM(Budget!G64:J64)</f>
        <v>0</v>
      </c>
      <c r="G36" s="84"/>
    </row>
    <row r="37" spans="3:7" ht="114.6" customHeight="1">
      <c r="C37" s="66" t="s">
        <v>10</v>
      </c>
      <c r="D37" s="74">
        <f>Budget!D65</f>
        <v>0</v>
      </c>
      <c r="E37" s="74">
        <f>SUM(Budget!E65:F65)</f>
        <v>0</v>
      </c>
      <c r="F37" s="74">
        <f>SUM(Budget!G65:J65)</f>
        <v>0</v>
      </c>
      <c r="G37" s="84"/>
    </row>
    <row r="38" spans="3:7" ht="37.15" customHeight="1">
      <c r="C38" s="76" t="s">
        <v>110</v>
      </c>
      <c r="D38" s="67">
        <f>Budget!D66</f>
        <v>0</v>
      </c>
      <c r="E38" s="67">
        <f>SUM(Budget!E66:F66)</f>
        <v>0</v>
      </c>
      <c r="F38" s="67">
        <f>SUM(Budget!G66:J66)</f>
        <v>0</v>
      </c>
    </row>
  </sheetData>
  <mergeCells count="7">
    <mergeCell ref="A1:H1"/>
    <mergeCell ref="A2:H2"/>
    <mergeCell ref="B5:C5"/>
    <mergeCell ref="B8:C8"/>
    <mergeCell ref="B4:D4"/>
    <mergeCell ref="B7:D7"/>
    <mergeCell ref="F4:G8"/>
  </mergeCells>
  <pageMargins left="0.25" right="0.25" top="0.75" bottom="0.75" header="0.3" footer="0.3"/>
  <pageSetup orientation="landscape" verticalDpi="0" r:id="rId1"/>
  <ignoredErrors>
    <ignoredError sqref="E19:F19 E16 E1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66C8-BEC2-4E0A-89CB-ED66FCFDCC91}">
  <dimension ref="A1:T33"/>
  <sheetViews>
    <sheetView showGridLines="0" zoomScale="110" zoomScaleNormal="110" workbookViewId="0">
      <pane ySplit="2" topLeftCell="A3" activePane="bottomLeft" state="frozen"/>
      <selection pane="bottomLeft" activeCell="A2" sqref="A2:M2"/>
    </sheetView>
  </sheetViews>
  <sheetFormatPr defaultRowHeight="15"/>
  <cols>
    <col min="1" max="1" width="6.85546875" customWidth="1"/>
    <col min="2" max="2" width="17.7109375" customWidth="1"/>
    <col min="5" max="5" width="10.7109375" customWidth="1"/>
    <col min="7" max="7" width="10.28515625" customWidth="1"/>
    <col min="8" max="8" width="12.5703125" customWidth="1"/>
    <col min="9" max="9" width="21.85546875" customWidth="1"/>
    <col min="10" max="10" width="2.42578125" customWidth="1"/>
    <col min="11" max="11" width="10.5703125" customWidth="1"/>
    <col min="12" max="12" width="2.5703125" customWidth="1"/>
  </cols>
  <sheetData>
    <row r="1" spans="1:20" ht="28.15" customHeight="1">
      <c r="A1" s="107" t="s">
        <v>67</v>
      </c>
      <c r="B1" s="107"/>
      <c r="C1" s="107"/>
      <c r="D1" s="107"/>
      <c r="E1" s="107"/>
      <c r="F1" s="107"/>
      <c r="G1" s="107"/>
      <c r="H1" s="107"/>
      <c r="I1" s="107"/>
      <c r="J1" s="107"/>
      <c r="K1" s="107"/>
      <c r="L1" s="107"/>
      <c r="M1" s="107"/>
      <c r="N1" s="78"/>
      <c r="O1" s="78"/>
      <c r="P1" s="78"/>
      <c r="Q1" s="78"/>
      <c r="R1" s="78"/>
      <c r="S1" s="78"/>
      <c r="T1" s="78"/>
    </row>
    <row r="2" spans="1:20" ht="21" customHeight="1">
      <c r="A2" s="110" t="str">
        <f>Contacts!B6</f>
        <v>Treatment Court Program</v>
      </c>
      <c r="B2" s="110"/>
      <c r="C2" s="110"/>
      <c r="D2" s="110"/>
      <c r="E2" s="110"/>
      <c r="F2" s="110"/>
      <c r="G2" s="110"/>
      <c r="H2" s="110"/>
      <c r="I2" s="110"/>
      <c r="J2" s="110"/>
      <c r="K2" s="110"/>
      <c r="L2" s="110"/>
      <c r="M2" s="110"/>
      <c r="N2" s="78"/>
      <c r="O2" s="78"/>
      <c r="P2" s="78"/>
      <c r="Q2" s="78"/>
      <c r="R2" s="78"/>
      <c r="S2" s="78"/>
      <c r="T2" s="78"/>
    </row>
    <row r="4" spans="1:20">
      <c r="B4" s="148" t="s">
        <v>140</v>
      </c>
      <c r="C4" s="148"/>
      <c r="D4" s="148"/>
      <c r="E4" s="148"/>
      <c r="F4" s="148"/>
      <c r="G4" s="148"/>
      <c r="H4" s="148"/>
      <c r="I4" s="148"/>
      <c r="J4" s="148"/>
      <c r="K4" s="148"/>
    </row>
    <row r="5" spans="1:20" ht="17.45" customHeight="1">
      <c r="B5" s="148"/>
      <c r="C5" s="148"/>
      <c r="D5" s="148"/>
      <c r="E5" s="148"/>
      <c r="F5" s="148"/>
      <c r="G5" s="148"/>
      <c r="H5" s="148"/>
      <c r="I5" s="148"/>
      <c r="J5" s="148"/>
      <c r="K5" s="148"/>
    </row>
    <row r="7" spans="1:20" ht="15.75">
      <c r="B7" s="187" t="s">
        <v>66</v>
      </c>
      <c r="C7" s="187"/>
      <c r="D7" s="187"/>
      <c r="E7" s="187"/>
      <c r="F7" s="187"/>
      <c r="G7" s="187"/>
      <c r="H7" s="187"/>
      <c r="I7" s="187"/>
      <c r="J7" s="8"/>
      <c r="K7" s="8"/>
      <c r="L7" s="8"/>
    </row>
    <row r="8" spans="1:20" ht="15.75" thickBot="1">
      <c r="B8" s="30"/>
      <c r="C8" s="30"/>
      <c r="D8" s="30"/>
      <c r="E8" s="30"/>
      <c r="F8" s="30"/>
      <c r="G8" s="30"/>
      <c r="H8" s="30"/>
      <c r="I8" s="30"/>
      <c r="J8" s="30"/>
      <c r="K8" s="26"/>
    </row>
    <row r="9" spans="1:20" ht="15.75" thickBot="1">
      <c r="B9" s="33"/>
      <c r="C9" s="34"/>
      <c r="D9" s="34"/>
      <c r="E9" s="34"/>
      <c r="F9" s="34"/>
      <c r="G9" s="34"/>
      <c r="H9" s="34"/>
      <c r="I9" s="34"/>
      <c r="J9" s="34"/>
      <c r="K9" s="47" t="s">
        <v>36</v>
      </c>
      <c r="L9" s="35"/>
    </row>
    <row r="10" spans="1:20" ht="14.45" customHeight="1">
      <c r="A10" s="14"/>
      <c r="B10" s="188" t="s">
        <v>69</v>
      </c>
      <c r="C10" s="189"/>
      <c r="D10" s="189"/>
      <c r="E10" s="189"/>
      <c r="F10" s="189"/>
      <c r="G10" s="189"/>
      <c r="H10" s="189"/>
      <c r="I10" s="189"/>
      <c r="K10" s="185"/>
      <c r="L10" s="36"/>
    </row>
    <row r="11" spans="1:20" ht="15" customHeight="1" thickBot="1">
      <c r="A11" s="15"/>
      <c r="B11" s="188"/>
      <c r="C11" s="189"/>
      <c r="D11" s="189"/>
      <c r="E11" s="189"/>
      <c r="F11" s="189"/>
      <c r="G11" s="189"/>
      <c r="H11" s="189"/>
      <c r="I11" s="189"/>
      <c r="K11" s="186"/>
      <c r="L11" s="36"/>
    </row>
    <row r="12" spans="1:20" ht="15" customHeight="1" thickBot="1">
      <c r="A12" s="15"/>
      <c r="B12" s="37"/>
      <c r="C12" s="38"/>
      <c r="D12" s="38"/>
      <c r="E12" s="38"/>
      <c r="F12" s="38"/>
      <c r="G12" s="38"/>
      <c r="H12" s="38"/>
      <c r="I12" s="38"/>
      <c r="J12" s="39"/>
      <c r="K12" s="40"/>
      <c r="L12" s="32"/>
    </row>
    <row r="13" spans="1:20" ht="15" customHeight="1" thickBot="1">
      <c r="A13" s="15"/>
      <c r="B13" s="41"/>
      <c r="C13" s="42"/>
      <c r="D13" s="42"/>
      <c r="E13" s="42"/>
      <c r="F13" s="42"/>
      <c r="G13" s="42"/>
      <c r="H13" s="42"/>
      <c r="I13" s="34"/>
      <c r="J13" s="34"/>
      <c r="K13" s="47" t="s">
        <v>36</v>
      </c>
      <c r="L13" s="31"/>
    </row>
    <row r="14" spans="1:20" ht="15" customHeight="1">
      <c r="A14" s="15"/>
      <c r="B14" s="188" t="s">
        <v>123</v>
      </c>
      <c r="C14" s="189"/>
      <c r="D14" s="189"/>
      <c r="E14" s="189"/>
      <c r="F14" s="189"/>
      <c r="G14" s="189"/>
      <c r="H14" s="189"/>
      <c r="I14" s="189"/>
      <c r="K14" s="185"/>
      <c r="L14" s="36"/>
    </row>
    <row r="15" spans="1:20" ht="15" customHeight="1" thickBot="1">
      <c r="A15" s="15"/>
      <c r="B15" s="188"/>
      <c r="C15" s="189"/>
      <c r="D15" s="189"/>
      <c r="E15" s="189"/>
      <c r="F15" s="189"/>
      <c r="G15" s="189"/>
      <c r="H15" s="189"/>
      <c r="I15" s="189"/>
      <c r="K15" s="186"/>
      <c r="L15" s="36"/>
    </row>
    <row r="16" spans="1:20" ht="15" customHeight="1" thickBot="1">
      <c r="A16" s="15"/>
      <c r="B16" s="37"/>
      <c r="C16" s="38"/>
      <c r="D16" s="38"/>
      <c r="E16" s="38"/>
      <c r="F16" s="38"/>
      <c r="G16" s="38"/>
      <c r="H16" s="38"/>
      <c r="I16" s="38"/>
      <c r="J16" s="39"/>
      <c r="K16" s="40"/>
      <c r="L16" s="32"/>
    </row>
    <row r="17" spans="1:12" ht="15" customHeight="1" thickBot="1">
      <c r="A17" s="15"/>
      <c r="B17" s="41"/>
      <c r="C17" s="42"/>
      <c r="D17" s="42"/>
      <c r="E17" s="42"/>
      <c r="F17" s="42"/>
      <c r="G17" s="42"/>
      <c r="H17" s="42"/>
      <c r="I17" s="34"/>
      <c r="J17" s="34"/>
      <c r="K17" s="47" t="s">
        <v>36</v>
      </c>
      <c r="L17" s="31"/>
    </row>
    <row r="18" spans="1:12" ht="15" customHeight="1">
      <c r="A18" s="15"/>
      <c r="B18" s="188" t="s">
        <v>68</v>
      </c>
      <c r="C18" s="189"/>
      <c r="D18" s="189"/>
      <c r="E18" s="189"/>
      <c r="F18" s="189"/>
      <c r="G18" s="189"/>
      <c r="H18" s="189"/>
      <c r="I18" s="189"/>
      <c r="K18" s="185"/>
      <c r="L18" s="36"/>
    </row>
    <row r="19" spans="1:12" ht="15" customHeight="1" thickBot="1">
      <c r="A19" s="15"/>
      <c r="B19" s="188"/>
      <c r="C19" s="189"/>
      <c r="D19" s="189"/>
      <c r="E19" s="189"/>
      <c r="F19" s="189"/>
      <c r="G19" s="189"/>
      <c r="H19" s="189"/>
      <c r="I19" s="189"/>
      <c r="K19" s="186"/>
      <c r="L19" s="36"/>
    </row>
    <row r="20" spans="1:12" ht="15" customHeight="1" thickBot="1">
      <c r="A20" s="15"/>
      <c r="B20" s="37"/>
      <c r="C20" s="38"/>
      <c r="D20" s="38"/>
      <c r="E20" s="38"/>
      <c r="F20" s="38"/>
      <c r="G20" s="38"/>
      <c r="H20" s="38"/>
      <c r="I20" s="38"/>
      <c r="J20" s="39"/>
      <c r="K20" s="40"/>
      <c r="L20" s="32"/>
    </row>
    <row r="21" spans="1:12" ht="15" customHeight="1" thickBot="1">
      <c r="A21" s="15"/>
      <c r="B21" s="45"/>
      <c r="C21" s="46"/>
      <c r="D21" s="46"/>
      <c r="E21" s="46"/>
      <c r="F21" s="46"/>
      <c r="G21" s="46"/>
      <c r="H21" s="46"/>
      <c r="I21" s="46"/>
      <c r="J21" s="34"/>
      <c r="K21" s="47" t="s">
        <v>36</v>
      </c>
      <c r="L21" s="31"/>
    </row>
    <row r="22" spans="1:12" ht="15" customHeight="1">
      <c r="A22" s="15"/>
      <c r="B22" s="188" t="s">
        <v>56</v>
      </c>
      <c r="C22" s="189"/>
      <c r="D22" s="189"/>
      <c r="E22" s="189"/>
      <c r="F22" s="189"/>
      <c r="G22" s="189"/>
      <c r="H22" s="189"/>
      <c r="I22" s="189"/>
      <c r="K22" s="185"/>
      <c r="L22" s="36"/>
    </row>
    <row r="23" spans="1:12" ht="15" customHeight="1" thickBot="1">
      <c r="A23" s="15"/>
      <c r="B23" s="188"/>
      <c r="C23" s="189"/>
      <c r="D23" s="189"/>
      <c r="E23" s="189"/>
      <c r="F23" s="189"/>
      <c r="G23" s="189"/>
      <c r="H23" s="189"/>
      <c r="I23" s="189"/>
      <c r="K23" s="186"/>
      <c r="L23" s="36"/>
    </row>
    <row r="24" spans="1:12" ht="15" customHeight="1" thickBot="1">
      <c r="A24" s="15"/>
      <c r="B24" s="43"/>
      <c r="C24" s="44"/>
      <c r="D24" s="44"/>
      <c r="E24" s="44"/>
      <c r="F24" s="44"/>
      <c r="G24" s="44"/>
      <c r="H24" s="44"/>
      <c r="I24" s="39"/>
      <c r="J24" s="39"/>
      <c r="K24" s="39"/>
      <c r="L24" s="32"/>
    </row>
    <row r="25" spans="1:12" ht="15" customHeight="1">
      <c r="A25" s="15"/>
      <c r="B25" s="15"/>
      <c r="C25" s="15"/>
      <c r="D25" s="15"/>
      <c r="E25" s="15"/>
      <c r="F25" s="15"/>
      <c r="G25" s="15"/>
      <c r="H25" s="15"/>
    </row>
    <row r="26" spans="1:12" ht="15.75">
      <c r="B26" s="187" t="s">
        <v>111</v>
      </c>
      <c r="C26" s="187"/>
      <c r="D26" s="187"/>
      <c r="E26" s="187"/>
      <c r="F26" s="187"/>
      <c r="G26" s="187"/>
      <c r="H26" s="187"/>
      <c r="I26" s="187"/>
      <c r="J26" s="8"/>
      <c r="K26" s="8"/>
      <c r="L26" s="8"/>
    </row>
    <row r="27" spans="1:12">
      <c r="A27" s="13"/>
    </row>
    <row r="28" spans="1:12" ht="15.6" customHeight="1">
      <c r="B28" s="148" t="s">
        <v>112</v>
      </c>
      <c r="C28" s="148"/>
      <c r="D28" s="148"/>
      <c r="E28" s="148"/>
      <c r="F28" s="148"/>
      <c r="G28" s="148"/>
      <c r="H28" s="148"/>
      <c r="I28" s="148"/>
      <c r="J28" s="148"/>
      <c r="K28" s="148"/>
    </row>
    <row r="29" spans="1:12">
      <c r="B29" s="148"/>
      <c r="C29" s="148"/>
      <c r="D29" s="148"/>
      <c r="E29" s="148"/>
      <c r="F29" s="148"/>
      <c r="G29" s="148"/>
      <c r="H29" s="148"/>
      <c r="I29" s="148"/>
      <c r="J29" s="148"/>
      <c r="K29" s="148"/>
    </row>
    <row r="31" spans="1:12" ht="15.75">
      <c r="B31" s="99" t="s">
        <v>132</v>
      </c>
    </row>
    <row r="32" spans="1:12">
      <c r="B32" s="22"/>
    </row>
    <row r="33" spans="2:2" ht="15.75">
      <c r="B33" s="99" t="s">
        <v>135</v>
      </c>
    </row>
  </sheetData>
  <mergeCells count="14">
    <mergeCell ref="B7:I7"/>
    <mergeCell ref="A1:M1"/>
    <mergeCell ref="A2:M2"/>
    <mergeCell ref="B10:I11"/>
    <mergeCell ref="B18:I19"/>
    <mergeCell ref="K18:K19"/>
    <mergeCell ref="B4:K5"/>
    <mergeCell ref="K22:K23"/>
    <mergeCell ref="B26:I26"/>
    <mergeCell ref="B28:K29"/>
    <mergeCell ref="B14:I15"/>
    <mergeCell ref="K10:K11"/>
    <mergeCell ref="K14:K15"/>
    <mergeCell ref="B22:I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27D2-9D57-4BAB-B141-7A98E0191991}">
  <dimension ref="A1:N7"/>
  <sheetViews>
    <sheetView showGridLines="0" zoomScale="110" zoomScaleNormal="110" workbookViewId="0">
      <pane ySplit="1" topLeftCell="A2" activePane="bottomLeft" state="frozen"/>
      <selection pane="bottomLeft" activeCell="C4" sqref="C4"/>
    </sheetView>
  </sheetViews>
  <sheetFormatPr defaultRowHeight="15"/>
  <cols>
    <col min="1" max="1" width="3.140625" customWidth="1"/>
    <col min="2" max="2" width="11.42578125" customWidth="1"/>
    <col min="3" max="3" width="166.85546875" customWidth="1"/>
    <col min="4" max="4" width="37.5703125" customWidth="1"/>
    <col min="5" max="5" width="15.42578125" bestFit="1" customWidth="1"/>
    <col min="6" max="6" width="15.28515625" bestFit="1" customWidth="1"/>
    <col min="7" max="7" width="16.28515625" customWidth="1"/>
    <col min="8" max="8" width="12.140625" customWidth="1"/>
  </cols>
  <sheetData>
    <row r="1" spans="1:14" ht="64.900000000000006" customHeight="1">
      <c r="A1" s="109" t="s">
        <v>70</v>
      </c>
      <c r="B1" s="109"/>
      <c r="C1" s="109"/>
      <c r="D1" s="77"/>
      <c r="E1" s="77"/>
      <c r="F1" s="77"/>
      <c r="G1" s="77"/>
      <c r="H1" s="77"/>
      <c r="I1" s="77"/>
      <c r="J1" s="77"/>
      <c r="K1" s="77"/>
      <c r="L1" s="77"/>
      <c r="M1" s="78"/>
      <c r="N1" s="78"/>
    </row>
    <row r="3" spans="1:14" ht="15.75">
      <c r="B3" s="5" t="s">
        <v>16</v>
      </c>
    </row>
    <row r="4" spans="1:14" ht="63">
      <c r="C4" s="16" t="s">
        <v>144</v>
      </c>
      <c r="D4" s="9"/>
    </row>
    <row r="5" spans="1:14">
      <c r="C5" s="9"/>
      <c r="D5" s="9"/>
    </row>
    <row r="6" spans="1:14" ht="15.75">
      <c r="B6" s="5" t="s">
        <v>41</v>
      </c>
      <c r="C6" s="9"/>
      <c r="D6" s="9"/>
    </row>
    <row r="7" spans="1:14" ht="318.75" customHeight="1">
      <c r="C7" s="95" t="s">
        <v>141</v>
      </c>
    </row>
  </sheetData>
  <mergeCells count="1">
    <mergeCell ref="A1:C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84A2-E2F1-417F-BB07-6DEA43DF0017}">
  <dimension ref="A1:P50"/>
  <sheetViews>
    <sheetView showGridLines="0" zoomScale="110" zoomScaleNormal="110" workbookViewId="0">
      <pane ySplit="2" topLeftCell="A3" activePane="bottomLeft" state="frozen"/>
      <selection pane="bottomLeft" activeCell="B4" sqref="B4"/>
    </sheetView>
  </sheetViews>
  <sheetFormatPr defaultRowHeight="15"/>
  <cols>
    <col min="1" max="1" width="5.7109375" customWidth="1"/>
    <col min="2" max="2" width="35.7109375" customWidth="1"/>
    <col min="3" max="3" width="23.5703125" customWidth="1"/>
    <col min="4" max="4" width="22.7109375" customWidth="1"/>
    <col min="5" max="5" width="44.140625" customWidth="1"/>
    <col min="6" max="6" width="18.85546875" customWidth="1"/>
    <col min="7" max="7" width="22.28515625" customWidth="1"/>
  </cols>
  <sheetData>
    <row r="1" spans="1:16" ht="28.9" customHeight="1">
      <c r="A1" s="107" t="s">
        <v>71</v>
      </c>
      <c r="B1" s="107"/>
      <c r="C1" s="107"/>
      <c r="D1" s="107"/>
      <c r="E1" s="107"/>
      <c r="F1" s="107"/>
      <c r="G1" s="107"/>
      <c r="H1" s="107"/>
      <c r="I1" s="77"/>
      <c r="J1" s="77"/>
      <c r="K1" s="77"/>
      <c r="L1" s="78"/>
      <c r="M1" s="78"/>
      <c r="N1" s="78"/>
      <c r="O1" s="78"/>
      <c r="P1" s="78"/>
    </row>
    <row r="2" spans="1:16" ht="25.15" customHeight="1">
      <c r="A2" s="110" t="str">
        <f>Contacts!B6</f>
        <v>Treatment Court Program</v>
      </c>
      <c r="B2" s="110"/>
      <c r="C2" s="110"/>
      <c r="D2" s="110"/>
      <c r="E2" s="110"/>
      <c r="F2" s="110"/>
      <c r="G2" s="110"/>
      <c r="H2" s="110"/>
      <c r="I2" s="79"/>
      <c r="J2" s="79"/>
      <c r="K2" s="79"/>
      <c r="L2" s="78"/>
      <c r="M2" s="78"/>
      <c r="N2" s="78"/>
      <c r="O2" s="78"/>
      <c r="P2" s="78"/>
    </row>
    <row r="4" spans="1:16" ht="16.899999999999999" customHeight="1">
      <c r="B4" s="54" t="s">
        <v>114</v>
      </c>
      <c r="C4" s="71"/>
      <c r="D4" s="8"/>
      <c r="E4" s="8"/>
    </row>
    <row r="5" spans="1:16" ht="16.149999999999999" customHeight="1" thickBot="1">
      <c r="B5" s="68" t="s">
        <v>99</v>
      </c>
      <c r="C5" s="15"/>
    </row>
    <row r="6" spans="1:16" ht="22.15" customHeight="1" thickBot="1">
      <c r="B6" s="111" t="s">
        <v>98</v>
      </c>
      <c r="C6" s="112"/>
    </row>
    <row r="8" spans="1:16" ht="16.899999999999999" customHeight="1">
      <c r="B8" s="124" t="s">
        <v>125</v>
      </c>
      <c r="C8" s="124"/>
      <c r="D8" s="124"/>
      <c r="E8" s="8"/>
    </row>
    <row r="9" spans="1:16" ht="15.95" customHeight="1">
      <c r="B9" s="102" t="s">
        <v>142</v>
      </c>
      <c r="C9" s="101"/>
      <c r="D9" s="101"/>
    </row>
    <row r="10" spans="1:16" ht="15.4" customHeight="1" thickBot="1">
      <c r="B10" s="51" t="s">
        <v>143</v>
      </c>
      <c r="C10" s="100"/>
      <c r="D10" s="100"/>
    </row>
    <row r="11" spans="1:16" ht="15.6" customHeight="1">
      <c r="B11" s="113"/>
      <c r="C11" s="114"/>
      <c r="D11" s="115"/>
    </row>
    <row r="12" spans="1:16">
      <c r="B12" s="116"/>
      <c r="C12" s="117"/>
      <c r="D12" s="118"/>
    </row>
    <row r="13" spans="1:16" ht="47.25" customHeight="1">
      <c r="B13" s="116"/>
      <c r="C13" s="117"/>
      <c r="D13" s="118"/>
      <c r="E13" s="9"/>
      <c r="F13" s="9"/>
      <c r="G13" s="9"/>
      <c r="H13" s="9"/>
    </row>
    <row r="14" spans="1:16">
      <c r="B14" s="116"/>
      <c r="C14" s="117"/>
      <c r="D14" s="118"/>
      <c r="F14" s="9"/>
      <c r="G14" s="9"/>
      <c r="H14" s="9"/>
    </row>
    <row r="15" spans="1:16">
      <c r="B15" s="116"/>
      <c r="C15" s="117"/>
      <c r="D15" s="118"/>
      <c r="F15" s="9"/>
      <c r="G15" s="9"/>
      <c r="H15" s="9"/>
    </row>
    <row r="16" spans="1:16" ht="15.75" thickBot="1">
      <c r="B16" s="119"/>
      <c r="C16" s="120"/>
      <c r="D16" s="121"/>
      <c r="F16" s="9"/>
      <c r="G16" s="9"/>
      <c r="H16" s="9"/>
    </row>
    <row r="17" spans="2:8">
      <c r="D17" s="50"/>
      <c r="E17" s="50"/>
      <c r="F17" s="9"/>
      <c r="G17" s="9"/>
      <c r="H17" s="9"/>
    </row>
    <row r="18" spans="2:8">
      <c r="D18" s="9"/>
      <c r="E18" s="9"/>
      <c r="F18" s="9"/>
      <c r="G18" s="9"/>
      <c r="H18" s="9"/>
    </row>
    <row r="19" spans="2:8" ht="15.75">
      <c r="B19" s="49" t="s">
        <v>86</v>
      </c>
      <c r="C19" s="8"/>
      <c r="D19" s="52"/>
      <c r="E19" s="52"/>
      <c r="F19" s="52"/>
      <c r="G19" s="52"/>
      <c r="H19" s="9"/>
    </row>
    <row r="20" spans="2:8" ht="59.25" customHeight="1">
      <c r="B20" s="122" t="s">
        <v>139</v>
      </c>
      <c r="C20" s="123"/>
      <c r="D20" s="123"/>
      <c r="E20" s="123"/>
      <c r="F20" s="123"/>
      <c r="G20" s="123"/>
      <c r="H20" s="9"/>
    </row>
    <row r="22" spans="2:8">
      <c r="B22" s="3"/>
      <c r="C22" s="20" t="s">
        <v>17</v>
      </c>
      <c r="D22" s="20" t="s">
        <v>18</v>
      </c>
      <c r="E22" s="20" t="s">
        <v>19</v>
      </c>
      <c r="F22" s="20" t="s">
        <v>20</v>
      </c>
      <c r="G22" s="20" t="s">
        <v>21</v>
      </c>
    </row>
    <row r="23" spans="2:8" ht="29.45" customHeight="1">
      <c r="B23" s="23" t="s">
        <v>72</v>
      </c>
      <c r="C23" s="59"/>
      <c r="D23" s="60"/>
      <c r="E23" s="60"/>
      <c r="F23" s="60"/>
      <c r="G23" s="60"/>
    </row>
    <row r="24" spans="2:8" ht="28.15" customHeight="1">
      <c r="B24" s="23" t="s">
        <v>73</v>
      </c>
      <c r="C24" s="59"/>
      <c r="D24" s="60"/>
      <c r="E24" s="60"/>
      <c r="F24" s="60"/>
      <c r="G24" s="60"/>
    </row>
    <row r="25" spans="2:8" ht="28.15" customHeight="1">
      <c r="B25" s="23" t="s">
        <v>74</v>
      </c>
      <c r="C25" s="59"/>
      <c r="D25" s="60"/>
      <c r="E25" s="60"/>
      <c r="F25" s="60"/>
      <c r="G25" s="60"/>
    </row>
    <row r="26" spans="2:8" ht="27.6" customHeight="1">
      <c r="B26" s="23" t="s">
        <v>37</v>
      </c>
      <c r="C26" s="59"/>
      <c r="D26" s="60"/>
      <c r="E26" s="60"/>
      <c r="F26" s="60"/>
      <c r="G26" s="60"/>
    </row>
    <row r="27" spans="2:8" ht="28.15" customHeight="1">
      <c r="B27" s="23" t="s">
        <v>38</v>
      </c>
      <c r="C27" s="59"/>
      <c r="D27" s="60"/>
      <c r="E27" s="60"/>
      <c r="F27" s="60"/>
      <c r="G27" s="60"/>
    </row>
    <row r="28" spans="2:8" ht="28.9" customHeight="1">
      <c r="B28" s="23" t="s">
        <v>39</v>
      </c>
      <c r="C28" s="59"/>
      <c r="D28" s="60"/>
      <c r="E28" s="60"/>
      <c r="F28" s="60"/>
      <c r="G28" s="60"/>
    </row>
    <row r="29" spans="2:8" ht="28.9" customHeight="1">
      <c r="B29" s="23" t="s">
        <v>29</v>
      </c>
      <c r="C29" s="59"/>
      <c r="D29" s="60"/>
      <c r="E29" s="60"/>
      <c r="F29" s="60"/>
      <c r="G29" s="60"/>
    </row>
    <row r="30" spans="2:8" ht="28.9" customHeight="1">
      <c r="B30" s="23" t="s">
        <v>30</v>
      </c>
      <c r="C30" s="59"/>
      <c r="D30" s="60"/>
      <c r="E30" s="60"/>
      <c r="F30" s="60"/>
      <c r="G30" s="60"/>
    </row>
    <row r="31" spans="2:8" ht="29.45" customHeight="1">
      <c r="B31" s="23" t="s">
        <v>31</v>
      </c>
      <c r="C31" s="59"/>
      <c r="D31" s="60"/>
      <c r="E31" s="60"/>
      <c r="F31" s="60"/>
      <c r="G31" s="60"/>
    </row>
    <row r="32" spans="2:8" ht="28.15" customHeight="1">
      <c r="B32" s="23" t="s">
        <v>31</v>
      </c>
      <c r="C32" s="59"/>
      <c r="D32" s="60"/>
      <c r="E32" s="60"/>
      <c r="F32" s="60"/>
      <c r="G32" s="60"/>
    </row>
    <row r="33" spans="2:7" ht="28.15" customHeight="1">
      <c r="B33" s="23" t="s">
        <v>31</v>
      </c>
      <c r="C33" s="59"/>
      <c r="D33" s="60"/>
      <c r="E33" s="60"/>
      <c r="F33" s="60"/>
      <c r="G33" s="60"/>
    </row>
    <row r="34" spans="2:7" ht="28.15" customHeight="1">
      <c r="B34" s="23" t="s">
        <v>32</v>
      </c>
      <c r="C34" s="59"/>
      <c r="D34" s="60"/>
      <c r="E34" s="60"/>
      <c r="F34" s="60"/>
      <c r="G34" s="60"/>
    </row>
    <row r="35" spans="2:7" ht="28.9" customHeight="1">
      <c r="B35" s="23" t="s">
        <v>33</v>
      </c>
      <c r="C35" s="59"/>
      <c r="D35" s="60"/>
      <c r="E35" s="60"/>
      <c r="F35" s="60"/>
      <c r="G35" s="60"/>
    </row>
    <row r="36" spans="2:7" ht="28.9" customHeight="1">
      <c r="B36" s="23" t="s">
        <v>40</v>
      </c>
      <c r="C36" s="59"/>
      <c r="D36" s="60"/>
      <c r="E36" s="60"/>
      <c r="F36" s="60"/>
      <c r="G36" s="60"/>
    </row>
    <row r="37" spans="2:7">
      <c r="B37" s="51" t="s">
        <v>34</v>
      </c>
    </row>
    <row r="38" spans="2:7">
      <c r="B38" t="s">
        <v>126</v>
      </c>
    </row>
    <row r="41" spans="2:7" ht="15.75">
      <c r="B41" s="49" t="s">
        <v>136</v>
      </c>
      <c r="C41" s="8"/>
      <c r="D41" s="8"/>
      <c r="E41" s="8"/>
    </row>
    <row r="43" spans="2:7">
      <c r="B43" s="20" t="s">
        <v>17</v>
      </c>
      <c r="C43" s="20" t="s">
        <v>18</v>
      </c>
      <c r="D43" s="20" t="s">
        <v>20</v>
      </c>
      <c r="E43" s="20" t="s">
        <v>21</v>
      </c>
    </row>
    <row r="44" spans="2:7" ht="28.9" customHeight="1">
      <c r="B44" s="60"/>
      <c r="C44" s="60"/>
      <c r="D44" s="60"/>
      <c r="E44" s="60"/>
    </row>
    <row r="45" spans="2:7" ht="27.6" customHeight="1">
      <c r="B45" s="60"/>
      <c r="C45" s="60"/>
      <c r="D45" s="60"/>
      <c r="E45" s="60"/>
    </row>
    <row r="46" spans="2:7" ht="28.9" customHeight="1">
      <c r="B46" s="60"/>
      <c r="C46" s="60"/>
      <c r="D46" s="60"/>
      <c r="E46" s="60"/>
    </row>
    <row r="47" spans="2:7" ht="29.45" customHeight="1">
      <c r="B47" s="60"/>
      <c r="C47" s="60"/>
      <c r="D47" s="60"/>
      <c r="E47" s="60"/>
    </row>
    <row r="48" spans="2:7" ht="27.6" customHeight="1">
      <c r="B48" s="60"/>
      <c r="C48" s="60"/>
      <c r="D48" s="60"/>
      <c r="E48" s="60"/>
    </row>
    <row r="49" spans="2:5" ht="28.15" customHeight="1">
      <c r="B49" s="60"/>
      <c r="C49" s="60"/>
      <c r="D49" s="60"/>
      <c r="E49" s="60"/>
    </row>
    <row r="50" spans="2:5" ht="114" customHeight="1">
      <c r="B50" s="103" t="s">
        <v>137</v>
      </c>
      <c r="C50" s="103"/>
      <c r="D50" s="103"/>
      <c r="E50" s="103"/>
    </row>
  </sheetData>
  <mergeCells count="7">
    <mergeCell ref="B50:E50"/>
    <mergeCell ref="A1:H1"/>
    <mergeCell ref="A2:H2"/>
    <mergeCell ref="B6:C6"/>
    <mergeCell ref="B11:D16"/>
    <mergeCell ref="B20:G20"/>
    <mergeCell ref="B8:D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233C-FA3F-4263-A629-439A1D219BF7}">
  <dimension ref="A1:R32"/>
  <sheetViews>
    <sheetView showGridLines="0" zoomScale="110" zoomScaleNormal="110" workbookViewId="0">
      <pane ySplit="2" topLeftCell="A3" activePane="bottomLeft" state="frozen"/>
      <selection pane="bottomLeft" activeCell="B4" sqref="B4"/>
    </sheetView>
  </sheetViews>
  <sheetFormatPr defaultColWidth="9.140625" defaultRowHeight="15.75"/>
  <cols>
    <col min="1" max="1" width="6.7109375" style="6" customWidth="1"/>
    <col min="2" max="2" width="16.7109375" style="6" customWidth="1"/>
    <col min="3" max="3" width="9.7109375" style="6" customWidth="1"/>
    <col min="4" max="4" width="10.28515625" style="6" customWidth="1"/>
    <col min="5" max="5" width="10.5703125" style="6" customWidth="1"/>
    <col min="6" max="6" width="11.28515625" style="6" customWidth="1"/>
    <col min="7" max="8" width="12.85546875" style="6" customWidth="1"/>
    <col min="9" max="12" width="9.140625" style="6"/>
    <col min="13" max="13" width="11.42578125" style="6" customWidth="1"/>
    <col min="14" max="14" width="19" style="6" customWidth="1"/>
    <col min="15" max="15" width="20" style="6" customWidth="1"/>
    <col min="16" max="16" width="16.5703125" style="6" customWidth="1"/>
    <col min="17" max="16384" width="9.140625" style="6"/>
  </cols>
  <sheetData>
    <row r="1" spans="1:18" ht="26.45" customHeight="1">
      <c r="A1" s="109" t="s">
        <v>75</v>
      </c>
      <c r="B1" s="109"/>
      <c r="C1" s="109"/>
      <c r="D1" s="109"/>
      <c r="E1" s="109"/>
      <c r="F1" s="109"/>
      <c r="G1" s="109"/>
      <c r="H1" s="109"/>
      <c r="I1" s="109"/>
      <c r="J1" s="109"/>
      <c r="K1" s="109"/>
      <c r="L1" s="109"/>
      <c r="M1" s="92"/>
      <c r="N1" s="92"/>
      <c r="O1" s="92"/>
      <c r="P1" s="92"/>
      <c r="Q1" s="92"/>
      <c r="R1" s="92"/>
    </row>
    <row r="2" spans="1:18" ht="19.149999999999999" customHeight="1">
      <c r="A2" s="133" t="str">
        <f>Contacts!B6</f>
        <v>Treatment Court Program</v>
      </c>
      <c r="B2" s="133"/>
      <c r="C2" s="133"/>
      <c r="D2" s="133"/>
      <c r="E2" s="133"/>
      <c r="F2" s="133"/>
      <c r="G2" s="133"/>
      <c r="H2" s="133"/>
      <c r="I2" s="133"/>
      <c r="J2" s="133"/>
      <c r="K2" s="133"/>
      <c r="L2" s="133"/>
      <c r="M2" s="92"/>
      <c r="N2" s="92"/>
      <c r="O2" s="92"/>
      <c r="P2" s="92"/>
      <c r="Q2" s="92"/>
      <c r="R2" s="92"/>
    </row>
    <row r="4" spans="1:18">
      <c r="B4" s="49" t="s">
        <v>76</v>
      </c>
      <c r="C4" s="70"/>
      <c r="D4" s="70"/>
      <c r="E4" s="70"/>
      <c r="F4" s="70"/>
      <c r="G4" s="70"/>
      <c r="H4" s="70"/>
    </row>
    <row r="5" spans="1:18">
      <c r="N5"/>
      <c r="O5"/>
      <c r="P5"/>
    </row>
    <row r="6" spans="1:18">
      <c r="B6" s="137"/>
      <c r="C6" s="137"/>
      <c r="D6" s="137"/>
      <c r="F6" s="134"/>
      <c r="G6" s="134"/>
      <c r="H6" s="134"/>
      <c r="N6"/>
      <c r="O6"/>
      <c r="P6"/>
    </row>
    <row r="7" spans="1:18">
      <c r="B7" s="134"/>
      <c r="C7" s="134"/>
      <c r="D7" s="134"/>
      <c r="F7" s="134"/>
      <c r="G7" s="134"/>
      <c r="H7" s="134"/>
      <c r="N7"/>
      <c r="O7"/>
      <c r="P7"/>
    </row>
    <row r="8" spans="1:18">
      <c r="B8" s="134"/>
      <c r="C8" s="134"/>
      <c r="D8" s="134"/>
      <c r="F8" s="135"/>
      <c r="G8" s="135"/>
      <c r="H8" s="135"/>
    </row>
    <row r="9" spans="1:18">
      <c r="B9" s="134"/>
      <c r="C9" s="134"/>
      <c r="D9" s="134"/>
      <c r="F9" s="134"/>
      <c r="G9" s="134"/>
      <c r="H9" s="134"/>
    </row>
    <row r="10" spans="1:18" ht="16.5" thickBot="1">
      <c r="B10" s="134"/>
      <c r="C10" s="134"/>
      <c r="D10" s="134"/>
      <c r="G10" s="136"/>
      <c r="H10" s="136"/>
    </row>
    <row r="13" spans="1:18" ht="16.149999999999999" customHeight="1">
      <c r="B13" s="54" t="s">
        <v>77</v>
      </c>
      <c r="C13" s="48"/>
      <c r="D13" s="54"/>
      <c r="E13" s="48"/>
      <c r="F13" s="48"/>
      <c r="G13" s="48"/>
      <c r="H13" s="70"/>
      <c r="M13" s="16"/>
      <c r="N13" s="16"/>
      <c r="O13" s="16"/>
      <c r="P13" s="16"/>
    </row>
    <row r="14" spans="1:18" ht="14.45" customHeight="1" thickBot="1">
      <c r="B14" s="53"/>
      <c r="C14" s="53"/>
      <c r="D14" s="53"/>
      <c r="E14" s="53"/>
      <c r="F14" s="53"/>
      <c r="G14" s="53"/>
      <c r="M14" s="16"/>
      <c r="N14" s="16"/>
      <c r="O14" s="16"/>
      <c r="P14" s="16"/>
    </row>
    <row r="15" spans="1:18">
      <c r="B15" s="125"/>
      <c r="C15" s="126"/>
      <c r="D15" s="126"/>
      <c r="E15" s="126"/>
      <c r="F15" s="126"/>
      <c r="G15" s="126"/>
      <c r="H15" s="126"/>
      <c r="I15" s="126"/>
      <c r="J15" s="126"/>
      <c r="K15" s="127"/>
      <c r="M15" s="16"/>
      <c r="N15" s="16"/>
      <c r="O15" s="16"/>
      <c r="P15" s="16"/>
    </row>
    <row r="16" spans="1:18">
      <c r="B16" s="128"/>
      <c r="C16" s="104"/>
      <c r="D16" s="104"/>
      <c r="E16" s="104"/>
      <c r="F16" s="104"/>
      <c r="G16" s="104"/>
      <c r="H16" s="104"/>
      <c r="I16" s="104"/>
      <c r="J16" s="104"/>
      <c r="K16" s="129"/>
      <c r="M16" s="16"/>
      <c r="N16" s="16"/>
      <c r="O16" s="16"/>
      <c r="P16" s="16"/>
    </row>
    <row r="17" spans="2:16" ht="15" customHeight="1">
      <c r="B17" s="128"/>
      <c r="C17" s="104"/>
      <c r="D17" s="104"/>
      <c r="E17" s="104"/>
      <c r="F17" s="104"/>
      <c r="G17" s="104"/>
      <c r="H17" s="104"/>
      <c r="I17" s="104"/>
      <c r="J17" s="104"/>
      <c r="K17" s="129"/>
      <c r="M17" s="16"/>
      <c r="N17" s="16"/>
      <c r="O17" s="16"/>
      <c r="P17" s="16"/>
    </row>
    <row r="18" spans="2:16">
      <c r="B18" s="128"/>
      <c r="C18" s="104"/>
      <c r="D18" s="104"/>
      <c r="E18" s="104"/>
      <c r="F18" s="104"/>
      <c r="G18" s="104"/>
      <c r="H18" s="104"/>
      <c r="I18" s="104"/>
      <c r="J18" s="104"/>
      <c r="K18" s="129"/>
      <c r="M18" s="16"/>
      <c r="N18" s="16"/>
      <c r="O18" s="16"/>
      <c r="P18" s="16"/>
    </row>
    <row r="19" spans="2:16">
      <c r="B19" s="128"/>
      <c r="C19" s="104"/>
      <c r="D19" s="104"/>
      <c r="E19" s="104"/>
      <c r="F19" s="104"/>
      <c r="G19" s="104"/>
      <c r="H19" s="104"/>
      <c r="I19" s="104"/>
      <c r="J19" s="104"/>
      <c r="K19" s="129"/>
      <c r="M19" s="16"/>
      <c r="N19" s="16"/>
      <c r="O19" s="16"/>
      <c r="P19" s="16"/>
    </row>
    <row r="20" spans="2:16">
      <c r="B20" s="128"/>
      <c r="C20" s="104"/>
      <c r="D20" s="104"/>
      <c r="E20" s="104"/>
      <c r="F20" s="104"/>
      <c r="G20" s="104"/>
      <c r="H20" s="104"/>
      <c r="I20" s="104"/>
      <c r="J20" s="104"/>
      <c r="K20" s="129"/>
      <c r="M20" s="16"/>
      <c r="N20" s="16"/>
      <c r="O20" s="16"/>
      <c r="P20" s="16"/>
    </row>
    <row r="21" spans="2:16">
      <c r="B21" s="128"/>
      <c r="C21" s="104"/>
      <c r="D21" s="104"/>
      <c r="E21" s="104"/>
      <c r="F21" s="104"/>
      <c r="G21" s="104"/>
      <c r="H21" s="104"/>
      <c r="I21" s="104"/>
      <c r="J21" s="104"/>
      <c r="K21" s="129"/>
    </row>
    <row r="22" spans="2:16">
      <c r="B22" s="128"/>
      <c r="C22" s="104"/>
      <c r="D22" s="104"/>
      <c r="E22" s="104"/>
      <c r="F22" s="104"/>
      <c r="G22" s="104"/>
      <c r="H22" s="104"/>
      <c r="I22" s="104"/>
      <c r="J22" s="104"/>
      <c r="K22" s="129"/>
    </row>
    <row r="23" spans="2:16">
      <c r="B23" s="128"/>
      <c r="C23" s="104"/>
      <c r="D23" s="104"/>
      <c r="E23" s="104"/>
      <c r="F23" s="104"/>
      <c r="G23" s="104"/>
      <c r="H23" s="104"/>
      <c r="I23" s="104"/>
      <c r="J23" s="104"/>
      <c r="K23" s="129"/>
    </row>
    <row r="24" spans="2:16">
      <c r="B24" s="128"/>
      <c r="C24" s="104"/>
      <c r="D24" s="104"/>
      <c r="E24" s="104"/>
      <c r="F24" s="104"/>
      <c r="G24" s="104"/>
      <c r="H24" s="104"/>
      <c r="I24" s="104"/>
      <c r="J24" s="104"/>
      <c r="K24" s="129"/>
    </row>
    <row r="25" spans="2:16">
      <c r="B25" s="128"/>
      <c r="C25" s="104"/>
      <c r="D25" s="104"/>
      <c r="E25" s="104"/>
      <c r="F25" s="104"/>
      <c r="G25" s="104"/>
      <c r="H25" s="104"/>
      <c r="I25" s="104"/>
      <c r="J25" s="104"/>
      <c r="K25" s="129"/>
    </row>
    <row r="26" spans="2:16">
      <c r="B26" s="128"/>
      <c r="C26" s="104"/>
      <c r="D26" s="104"/>
      <c r="E26" s="104"/>
      <c r="F26" s="104"/>
      <c r="G26" s="104"/>
      <c r="H26" s="104"/>
      <c r="I26" s="104"/>
      <c r="J26" s="104"/>
      <c r="K26" s="129"/>
    </row>
    <row r="27" spans="2:16">
      <c r="B27" s="128"/>
      <c r="C27" s="104"/>
      <c r="D27" s="104"/>
      <c r="E27" s="104"/>
      <c r="F27" s="104"/>
      <c r="G27" s="104"/>
      <c r="H27" s="104"/>
      <c r="I27" s="104"/>
      <c r="J27" s="104"/>
      <c r="K27" s="129"/>
    </row>
    <row r="28" spans="2:16">
      <c r="B28" s="128"/>
      <c r="C28" s="104"/>
      <c r="D28" s="104"/>
      <c r="E28" s="104"/>
      <c r="F28" s="104"/>
      <c r="G28" s="104"/>
      <c r="H28" s="104"/>
      <c r="I28" s="104"/>
      <c r="J28" s="104"/>
      <c r="K28" s="129"/>
    </row>
    <row r="29" spans="2:16">
      <c r="B29" s="128"/>
      <c r="C29" s="104"/>
      <c r="D29" s="104"/>
      <c r="E29" s="104"/>
      <c r="F29" s="104"/>
      <c r="G29" s="104"/>
      <c r="H29" s="104"/>
      <c r="I29" s="104"/>
      <c r="J29" s="104"/>
      <c r="K29" s="129"/>
    </row>
    <row r="30" spans="2:16">
      <c r="B30" s="128"/>
      <c r="C30" s="104"/>
      <c r="D30" s="104"/>
      <c r="E30" s="104"/>
      <c r="F30" s="104"/>
      <c r="G30" s="104"/>
      <c r="H30" s="104"/>
      <c r="I30" s="104"/>
      <c r="J30" s="104"/>
      <c r="K30" s="129"/>
    </row>
    <row r="31" spans="2:16">
      <c r="B31" s="128"/>
      <c r="C31" s="104"/>
      <c r="D31" s="104"/>
      <c r="E31" s="104"/>
      <c r="F31" s="104"/>
      <c r="G31" s="104"/>
      <c r="H31" s="104"/>
      <c r="I31" s="104"/>
      <c r="J31" s="104"/>
      <c r="K31" s="129"/>
    </row>
    <row r="32" spans="2:16" ht="16.5" thickBot="1">
      <c r="B32" s="130"/>
      <c r="C32" s="131"/>
      <c r="D32" s="131"/>
      <c r="E32" s="131"/>
      <c r="F32" s="131"/>
      <c r="G32" s="131"/>
      <c r="H32" s="131"/>
      <c r="I32" s="131"/>
      <c r="J32" s="131"/>
      <c r="K32" s="132"/>
    </row>
  </sheetData>
  <mergeCells count="13">
    <mergeCell ref="B15:K32"/>
    <mergeCell ref="A1:L1"/>
    <mergeCell ref="A2:L2"/>
    <mergeCell ref="F6:H6"/>
    <mergeCell ref="F7:H7"/>
    <mergeCell ref="F9:H9"/>
    <mergeCell ref="F8:H8"/>
    <mergeCell ref="G10:H10"/>
    <mergeCell ref="B6:D6"/>
    <mergeCell ref="B7:D7"/>
    <mergeCell ref="B8:D8"/>
    <mergeCell ref="B9:D9"/>
    <mergeCell ref="B10:D1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47625</xdr:colOff>
                    <xdr:row>4</xdr:row>
                    <xdr:rowOff>171450</xdr:rowOff>
                  </from>
                  <to>
                    <xdr:col>1</xdr:col>
                    <xdr:colOff>1019175</xdr:colOff>
                    <xdr:row>5</xdr:row>
                    <xdr:rowOff>190500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47625</xdr:colOff>
                    <xdr:row>5</xdr:row>
                    <xdr:rowOff>171450</xdr:rowOff>
                  </from>
                  <to>
                    <xdr:col>1</xdr:col>
                    <xdr:colOff>1019175</xdr:colOff>
                    <xdr:row>7</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47625</xdr:colOff>
                    <xdr:row>6</xdr:row>
                    <xdr:rowOff>171450</xdr:rowOff>
                  </from>
                  <to>
                    <xdr:col>1</xdr:col>
                    <xdr:colOff>1019175</xdr:colOff>
                    <xdr:row>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47625</xdr:colOff>
                    <xdr:row>8</xdr:row>
                    <xdr:rowOff>0</xdr:rowOff>
                  </from>
                  <to>
                    <xdr:col>3</xdr:col>
                    <xdr:colOff>19050</xdr:colOff>
                    <xdr:row>9</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47625</xdr:colOff>
                    <xdr:row>8</xdr:row>
                    <xdr:rowOff>171450</xdr:rowOff>
                  </from>
                  <to>
                    <xdr:col>2</xdr:col>
                    <xdr:colOff>57150</xdr:colOff>
                    <xdr:row>10</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47625</xdr:colOff>
                    <xdr:row>4</xdr:row>
                    <xdr:rowOff>171450</xdr:rowOff>
                  </from>
                  <to>
                    <xdr:col>6</xdr:col>
                    <xdr:colOff>742950</xdr:colOff>
                    <xdr:row>6</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47625</xdr:colOff>
                    <xdr:row>5</xdr:row>
                    <xdr:rowOff>171450</xdr:rowOff>
                  </from>
                  <to>
                    <xdr:col>6</xdr:col>
                    <xdr:colOff>857250</xdr:colOff>
                    <xdr:row>7</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47625</xdr:colOff>
                    <xdr:row>6</xdr:row>
                    <xdr:rowOff>171450</xdr:rowOff>
                  </from>
                  <to>
                    <xdr:col>7</xdr:col>
                    <xdr:colOff>657225</xdr:colOff>
                    <xdr:row>8</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47625</xdr:colOff>
                    <xdr:row>7</xdr:row>
                    <xdr:rowOff>171450</xdr:rowOff>
                  </from>
                  <to>
                    <xdr:col>6</xdr:col>
                    <xdr:colOff>247650</xdr:colOff>
                    <xdr:row>9</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5</xdr:col>
                    <xdr:colOff>47625</xdr:colOff>
                    <xdr:row>8</xdr:row>
                    <xdr:rowOff>171450</xdr:rowOff>
                  </from>
                  <to>
                    <xdr:col>6</xdr:col>
                    <xdr:colOff>247650</xdr:colOff>
                    <xdr:row>9</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0E50-2A15-4D60-A43A-FBB66BB2FF1D}">
  <dimension ref="A1:Y28"/>
  <sheetViews>
    <sheetView showGridLines="0" zoomScale="110" zoomScaleNormal="110" workbookViewId="0">
      <pane ySplit="2" topLeftCell="A3" activePane="bottomLeft" state="frozen"/>
      <selection pane="bottomLeft" activeCell="B4" sqref="B4:M5"/>
    </sheetView>
  </sheetViews>
  <sheetFormatPr defaultRowHeight="15"/>
  <cols>
    <col min="1" max="1" width="6.85546875" customWidth="1"/>
    <col min="2" max="2" width="17" customWidth="1"/>
    <col min="3" max="3" width="9.42578125" customWidth="1"/>
    <col min="13" max="13" width="12.7109375" customWidth="1"/>
  </cols>
  <sheetData>
    <row r="1" spans="1:25" s="15" customFormat="1" ht="27" customHeight="1">
      <c r="A1" s="107" t="s">
        <v>78</v>
      </c>
      <c r="B1" s="107"/>
      <c r="C1" s="107"/>
      <c r="D1" s="107"/>
      <c r="E1" s="107"/>
      <c r="F1" s="107"/>
      <c r="G1" s="107"/>
      <c r="H1" s="107"/>
      <c r="I1" s="107"/>
      <c r="J1" s="107"/>
      <c r="K1" s="107"/>
      <c r="L1" s="107"/>
      <c r="M1" s="107"/>
      <c r="N1" s="107"/>
      <c r="O1" s="91"/>
      <c r="P1" s="91"/>
      <c r="Q1" s="91"/>
      <c r="R1" s="91"/>
      <c r="S1" s="91"/>
      <c r="T1" s="91"/>
      <c r="U1" s="91"/>
      <c r="V1" s="91"/>
      <c r="W1" s="91"/>
      <c r="X1" s="91"/>
      <c r="Y1" s="91"/>
    </row>
    <row r="2" spans="1:25" s="15" customFormat="1" ht="22.9" customHeight="1">
      <c r="A2" s="110" t="str">
        <f>Contacts!B6</f>
        <v>Treatment Court Program</v>
      </c>
      <c r="B2" s="110"/>
      <c r="C2" s="110"/>
      <c r="D2" s="110"/>
      <c r="E2" s="110"/>
      <c r="F2" s="110"/>
      <c r="G2" s="110"/>
      <c r="H2" s="110"/>
      <c r="I2" s="110"/>
      <c r="J2" s="110"/>
      <c r="K2" s="110"/>
      <c r="L2" s="110"/>
      <c r="M2" s="110"/>
      <c r="N2" s="110"/>
      <c r="O2" s="91"/>
      <c r="P2" s="91"/>
      <c r="Q2" s="91"/>
      <c r="R2" s="91"/>
      <c r="S2" s="91"/>
      <c r="T2" s="91"/>
      <c r="U2" s="91"/>
      <c r="V2" s="91"/>
      <c r="W2" s="91"/>
      <c r="X2" s="91"/>
      <c r="Y2" s="91"/>
    </row>
    <row r="3" spans="1:25" ht="15.6" customHeight="1"/>
    <row r="4" spans="1:25" ht="12.75" customHeight="1">
      <c r="B4" s="148" t="s">
        <v>127</v>
      </c>
      <c r="C4" s="148"/>
      <c r="D4" s="148"/>
      <c r="E4" s="148"/>
      <c r="F4" s="148"/>
      <c r="G4" s="148"/>
      <c r="H4" s="148"/>
      <c r="I4" s="148"/>
      <c r="J4" s="148"/>
      <c r="K4" s="148"/>
      <c r="L4" s="148"/>
      <c r="M4" s="148"/>
    </row>
    <row r="5" spans="1:25" ht="24" customHeight="1">
      <c r="B5" s="148"/>
      <c r="C5" s="148"/>
      <c r="D5" s="148"/>
      <c r="E5" s="148"/>
      <c r="F5" s="148"/>
      <c r="G5" s="148"/>
      <c r="H5" s="148"/>
      <c r="I5" s="148"/>
      <c r="J5" s="148"/>
      <c r="K5" s="148"/>
      <c r="L5" s="148"/>
      <c r="M5" s="148"/>
    </row>
    <row r="6" spans="1:25" ht="13.15" customHeight="1"/>
    <row r="7" spans="1:25" ht="15.6" customHeight="1">
      <c r="B7" s="145" t="s">
        <v>87</v>
      </c>
      <c r="C7" s="145"/>
      <c r="D7" s="145"/>
      <c r="E7" s="145"/>
      <c r="F7" s="145"/>
      <c r="G7" s="145"/>
      <c r="H7" s="145"/>
      <c r="I7" s="145"/>
      <c r="J7" s="145"/>
      <c r="K7" s="145"/>
      <c r="L7" s="145"/>
      <c r="M7" s="145"/>
    </row>
    <row r="8" spans="1:25" ht="14.45" customHeight="1" thickBot="1">
      <c r="B8" s="138"/>
      <c r="C8" s="138"/>
      <c r="D8" s="138"/>
      <c r="E8" s="138"/>
      <c r="F8" s="138"/>
      <c r="G8" s="138"/>
      <c r="H8" s="138"/>
      <c r="I8" s="138"/>
      <c r="J8" s="138"/>
      <c r="K8" s="138"/>
      <c r="L8" s="138"/>
      <c r="M8" s="138"/>
    </row>
    <row r="9" spans="1:25">
      <c r="B9" s="139"/>
      <c r="C9" s="140"/>
      <c r="D9" s="140"/>
      <c r="E9" s="140"/>
      <c r="F9" s="140"/>
      <c r="G9" s="140"/>
      <c r="H9" s="140"/>
      <c r="I9" s="140"/>
      <c r="J9" s="140"/>
      <c r="K9" s="140"/>
      <c r="L9" s="140"/>
      <c r="M9" s="141"/>
    </row>
    <row r="10" spans="1:25">
      <c r="B10" s="146"/>
      <c r="C10" s="105"/>
      <c r="D10" s="105"/>
      <c r="E10" s="105"/>
      <c r="F10" s="105"/>
      <c r="G10" s="105"/>
      <c r="H10" s="105"/>
      <c r="I10" s="105"/>
      <c r="J10" s="105"/>
      <c r="K10" s="105"/>
      <c r="L10" s="105"/>
      <c r="M10" s="147"/>
    </row>
    <row r="11" spans="1:25">
      <c r="B11" s="146"/>
      <c r="C11" s="105"/>
      <c r="D11" s="105"/>
      <c r="E11" s="105"/>
      <c r="F11" s="105"/>
      <c r="G11" s="105"/>
      <c r="H11" s="105"/>
      <c r="I11" s="105"/>
      <c r="J11" s="105"/>
      <c r="K11" s="105"/>
      <c r="L11" s="105"/>
      <c r="M11" s="147"/>
    </row>
    <row r="12" spans="1:25">
      <c r="B12" s="146"/>
      <c r="C12" s="105"/>
      <c r="D12" s="105"/>
      <c r="E12" s="105"/>
      <c r="F12" s="105"/>
      <c r="G12" s="105"/>
      <c r="H12" s="105"/>
      <c r="I12" s="105"/>
      <c r="J12" s="105"/>
      <c r="K12" s="105"/>
      <c r="L12" s="105"/>
      <c r="M12" s="147"/>
    </row>
    <row r="13" spans="1:25">
      <c r="B13" s="146"/>
      <c r="C13" s="105"/>
      <c r="D13" s="105"/>
      <c r="E13" s="105"/>
      <c r="F13" s="105"/>
      <c r="G13" s="105"/>
      <c r="H13" s="105"/>
      <c r="I13" s="105"/>
      <c r="J13" s="105"/>
      <c r="K13" s="105"/>
      <c r="L13" s="105"/>
      <c r="M13" s="147"/>
    </row>
    <row r="14" spans="1:25">
      <c r="B14" s="146"/>
      <c r="C14" s="105"/>
      <c r="D14" s="105"/>
      <c r="E14" s="105"/>
      <c r="F14" s="105"/>
      <c r="G14" s="105"/>
      <c r="H14" s="105"/>
      <c r="I14" s="105"/>
      <c r="J14" s="105"/>
      <c r="K14" s="105"/>
      <c r="L14" s="105"/>
      <c r="M14" s="147"/>
    </row>
    <row r="15" spans="1:25">
      <c r="B15" s="146"/>
      <c r="C15" s="105"/>
      <c r="D15" s="105"/>
      <c r="E15" s="105"/>
      <c r="F15" s="105"/>
      <c r="G15" s="105"/>
      <c r="H15" s="105"/>
      <c r="I15" s="105"/>
      <c r="J15" s="105"/>
      <c r="K15" s="105"/>
      <c r="L15" s="105"/>
      <c r="M15" s="147"/>
    </row>
    <row r="16" spans="1:25">
      <c r="B16" s="146"/>
      <c r="C16" s="105"/>
      <c r="D16" s="105"/>
      <c r="E16" s="105"/>
      <c r="F16" s="105"/>
      <c r="G16" s="105"/>
      <c r="H16" s="105"/>
      <c r="I16" s="105"/>
      <c r="J16" s="105"/>
      <c r="K16" s="105"/>
      <c r="L16" s="105"/>
      <c r="M16" s="147"/>
    </row>
    <row r="17" spans="2:13">
      <c r="B17" s="146"/>
      <c r="C17" s="105"/>
      <c r="D17" s="105"/>
      <c r="E17" s="105"/>
      <c r="F17" s="105"/>
      <c r="G17" s="105"/>
      <c r="H17" s="105"/>
      <c r="I17" s="105"/>
      <c r="J17" s="105"/>
      <c r="K17" s="105"/>
      <c r="L17" s="105"/>
      <c r="M17" s="147"/>
    </row>
    <row r="18" spans="2:13">
      <c r="B18" s="146"/>
      <c r="C18" s="105"/>
      <c r="D18" s="105"/>
      <c r="E18" s="105"/>
      <c r="F18" s="105"/>
      <c r="G18" s="105"/>
      <c r="H18" s="105"/>
      <c r="I18" s="105"/>
      <c r="J18" s="105"/>
      <c r="K18" s="105"/>
      <c r="L18" s="105"/>
      <c r="M18" s="147"/>
    </row>
    <row r="19" spans="2:13">
      <c r="B19" s="146"/>
      <c r="C19" s="105"/>
      <c r="D19" s="105"/>
      <c r="E19" s="105"/>
      <c r="F19" s="105"/>
      <c r="G19" s="105"/>
      <c r="H19" s="105"/>
      <c r="I19" s="105"/>
      <c r="J19" s="105"/>
      <c r="K19" s="105"/>
      <c r="L19" s="105"/>
      <c r="M19" s="147"/>
    </row>
    <row r="20" spans="2:13">
      <c r="B20" s="146"/>
      <c r="C20" s="105"/>
      <c r="D20" s="105"/>
      <c r="E20" s="105"/>
      <c r="F20" s="105"/>
      <c r="G20" s="105"/>
      <c r="H20" s="105"/>
      <c r="I20" s="105"/>
      <c r="J20" s="105"/>
      <c r="K20" s="105"/>
      <c r="L20" s="105"/>
      <c r="M20" s="147"/>
    </row>
    <row r="21" spans="2:13" ht="15.75" thickBot="1">
      <c r="B21" s="142"/>
      <c r="C21" s="143"/>
      <c r="D21" s="143"/>
      <c r="E21" s="143"/>
      <c r="F21" s="143"/>
      <c r="G21" s="143"/>
      <c r="H21" s="143"/>
      <c r="I21" s="143"/>
      <c r="J21" s="143"/>
      <c r="K21" s="143"/>
      <c r="L21" s="143"/>
      <c r="M21" s="144"/>
    </row>
    <row r="25" spans="2:13" ht="15.75">
      <c r="B25" s="49" t="s">
        <v>55</v>
      </c>
      <c r="C25" s="49"/>
      <c r="D25" s="49"/>
      <c r="E25" s="49"/>
      <c r="F25" s="49"/>
      <c r="G25" s="49"/>
      <c r="H25" s="49"/>
      <c r="I25" s="49"/>
      <c r="J25" s="49"/>
      <c r="K25" s="49"/>
      <c r="L25" s="8"/>
      <c r="M25" s="8"/>
    </row>
    <row r="26" spans="2:13" ht="8.25" customHeight="1" thickBot="1">
      <c r="B26" s="138"/>
      <c r="C26" s="138"/>
      <c r="D26" s="138"/>
      <c r="E26" s="138"/>
      <c r="F26" s="138"/>
      <c r="G26" s="138"/>
      <c r="H26" s="138"/>
      <c r="I26" s="138"/>
      <c r="J26" s="138"/>
    </row>
    <row r="27" spans="2:13">
      <c r="B27" s="139"/>
      <c r="C27" s="140"/>
      <c r="D27" s="140"/>
      <c r="E27" s="140"/>
      <c r="F27" s="140"/>
      <c r="G27" s="140"/>
      <c r="H27" s="140"/>
      <c r="I27" s="140"/>
      <c r="J27" s="141"/>
    </row>
    <row r="28" spans="2:13" ht="15.75" thickBot="1">
      <c r="B28" s="142"/>
      <c r="C28" s="143"/>
      <c r="D28" s="143"/>
      <c r="E28" s="143"/>
      <c r="F28" s="143"/>
      <c r="G28" s="143"/>
      <c r="H28" s="143"/>
      <c r="I28" s="143"/>
      <c r="J28" s="144"/>
    </row>
  </sheetData>
  <mergeCells count="8">
    <mergeCell ref="A1:N1"/>
    <mergeCell ref="A2:N2"/>
    <mergeCell ref="B8:M8"/>
    <mergeCell ref="B26:J26"/>
    <mergeCell ref="B27:J28"/>
    <mergeCell ref="B7:M7"/>
    <mergeCell ref="B9:M21"/>
    <mergeCell ref="B4:M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D9C8-F7AF-4C64-822D-E7495F55C963}">
  <dimension ref="A1:Q31"/>
  <sheetViews>
    <sheetView showGridLines="0" zoomScale="110" zoomScaleNormal="110" workbookViewId="0">
      <pane ySplit="2" topLeftCell="A3" activePane="bottomLeft" state="frozen"/>
      <selection pane="bottomLeft" activeCell="B4" sqref="B4"/>
    </sheetView>
  </sheetViews>
  <sheetFormatPr defaultRowHeight="15"/>
  <cols>
    <col min="2" max="2" width="26.28515625" customWidth="1"/>
    <col min="3" max="3" width="20.85546875" customWidth="1"/>
    <col min="4" max="4" width="36.42578125" customWidth="1"/>
    <col min="5" max="5" width="14.7109375" customWidth="1"/>
    <col min="6" max="6" width="27" customWidth="1"/>
    <col min="7" max="7" width="21" customWidth="1"/>
    <col min="8" max="8" width="18.140625" customWidth="1"/>
    <col min="9" max="9" width="17.7109375" customWidth="1"/>
    <col min="10" max="10" width="26.7109375" customWidth="1"/>
    <col min="16" max="16" width="15.42578125" bestFit="1" customWidth="1"/>
    <col min="17" max="17" width="10.5703125" bestFit="1" customWidth="1"/>
  </cols>
  <sheetData>
    <row r="1" spans="1:17" ht="28.9" customHeight="1">
      <c r="A1" s="109" t="s">
        <v>79</v>
      </c>
      <c r="B1" s="109"/>
      <c r="C1" s="109"/>
      <c r="D1" s="109"/>
      <c r="E1" s="109"/>
      <c r="F1" s="109"/>
      <c r="G1" s="109"/>
      <c r="H1" s="109"/>
      <c r="I1" s="109"/>
      <c r="J1" s="109"/>
      <c r="K1" s="77"/>
      <c r="L1" s="77"/>
      <c r="M1" s="77"/>
      <c r="N1" s="77"/>
      <c r="O1" s="77"/>
      <c r="P1" s="77"/>
      <c r="Q1" s="77"/>
    </row>
    <row r="2" spans="1:17" ht="21.6" customHeight="1">
      <c r="A2" s="133" t="str">
        <f>Contacts!B6</f>
        <v>Treatment Court Program</v>
      </c>
      <c r="B2" s="133"/>
      <c r="C2" s="133"/>
      <c r="D2" s="133"/>
      <c r="E2" s="133"/>
      <c r="F2" s="133"/>
      <c r="G2" s="133"/>
      <c r="H2" s="133"/>
      <c r="I2" s="133"/>
      <c r="J2" s="133"/>
      <c r="K2" s="79"/>
      <c r="L2" s="79"/>
      <c r="M2" s="79"/>
      <c r="N2" s="79"/>
      <c r="O2" s="79"/>
      <c r="P2" s="79"/>
      <c r="Q2" s="79"/>
    </row>
    <row r="4" spans="1:17" ht="15.75">
      <c r="B4" s="49" t="s">
        <v>50</v>
      </c>
      <c r="C4" s="49"/>
      <c r="D4" s="49"/>
      <c r="E4" s="49"/>
      <c r="F4" s="49"/>
      <c r="G4" s="5"/>
      <c r="H4" s="5"/>
      <c r="I4" s="5"/>
      <c r="J4" s="5"/>
    </row>
    <row r="7" spans="1:17" ht="15.75">
      <c r="B7" s="49" t="s">
        <v>115</v>
      </c>
      <c r="C7" s="49"/>
      <c r="D7" s="49"/>
      <c r="E7" s="49"/>
      <c r="F7" s="49"/>
      <c r="G7" s="99" t="s">
        <v>130</v>
      </c>
      <c r="H7" s="5"/>
      <c r="I7" s="5"/>
      <c r="J7" s="5"/>
      <c r="K7" s="5"/>
      <c r="L7" s="5"/>
    </row>
    <row r="10" spans="1:17" ht="33.75" customHeight="1">
      <c r="B10" s="55" t="s">
        <v>128</v>
      </c>
      <c r="C10" s="55" t="s">
        <v>129</v>
      </c>
      <c r="D10" s="55" t="s">
        <v>19</v>
      </c>
      <c r="E10" s="55" t="s">
        <v>20</v>
      </c>
      <c r="F10" s="55" t="s">
        <v>21</v>
      </c>
      <c r="G10" s="55" t="s">
        <v>24</v>
      </c>
      <c r="H10" s="55" t="s">
        <v>27</v>
      </c>
      <c r="I10" s="55" t="s">
        <v>25</v>
      </c>
      <c r="J10" s="55" t="s">
        <v>26</v>
      </c>
    </row>
    <row r="11" spans="1:17" ht="36" customHeight="1">
      <c r="B11" s="80"/>
      <c r="C11" s="80"/>
      <c r="D11" s="80"/>
      <c r="E11" s="80"/>
      <c r="F11" s="80"/>
      <c r="G11" s="80"/>
      <c r="H11" s="80"/>
      <c r="I11" s="80"/>
      <c r="J11" s="81"/>
    </row>
    <row r="12" spans="1:17" ht="35.450000000000003" customHeight="1">
      <c r="B12" s="80"/>
      <c r="C12" s="80"/>
      <c r="D12" s="80"/>
      <c r="E12" s="80"/>
      <c r="F12" s="80"/>
      <c r="G12" s="80"/>
      <c r="H12" s="80"/>
      <c r="I12" s="80"/>
      <c r="J12" s="81"/>
    </row>
    <row r="13" spans="1:17" ht="33.6" customHeight="1">
      <c r="B13" s="80"/>
      <c r="C13" s="80"/>
      <c r="D13" s="80"/>
      <c r="E13" s="80"/>
      <c r="F13" s="80"/>
      <c r="G13" s="80"/>
      <c r="H13" s="80"/>
      <c r="I13" s="80"/>
      <c r="J13" s="81"/>
    </row>
    <row r="14" spans="1:17" ht="33.6" customHeight="1">
      <c r="B14" s="80"/>
      <c r="C14" s="80"/>
      <c r="D14" s="80"/>
      <c r="E14" s="80"/>
      <c r="F14" s="80"/>
      <c r="G14" s="80"/>
      <c r="H14" s="80"/>
      <c r="I14" s="80"/>
      <c r="J14" s="81"/>
    </row>
    <row r="15" spans="1:17" ht="37.15" customHeight="1">
      <c r="B15" s="80"/>
      <c r="C15" s="80"/>
      <c r="D15" s="80"/>
      <c r="E15" s="80"/>
      <c r="F15" s="80"/>
      <c r="G15" s="80"/>
      <c r="H15" s="80"/>
      <c r="I15" s="80"/>
      <c r="J15" s="81"/>
    </row>
    <row r="17" spans="1:12">
      <c r="A17" s="1"/>
      <c r="B17" s="1"/>
      <c r="C17" s="1"/>
      <c r="D17" s="1"/>
      <c r="E17" s="1"/>
      <c r="F17" s="1"/>
      <c r="G17" s="1"/>
      <c r="H17" s="1"/>
      <c r="I17" s="1"/>
      <c r="J17" s="1"/>
      <c r="K17" s="1"/>
    </row>
    <row r="18" spans="1:12" ht="15.75">
      <c r="B18" s="49" t="s">
        <v>116</v>
      </c>
      <c r="C18" s="49"/>
      <c r="D18" s="49"/>
      <c r="E18" s="49"/>
      <c r="F18" s="49"/>
      <c r="G18" s="5"/>
      <c r="H18" s="5"/>
      <c r="I18" s="5"/>
      <c r="J18" s="5"/>
      <c r="K18" s="5"/>
      <c r="L18" s="5"/>
    </row>
    <row r="19" spans="1:12" ht="15.75">
      <c r="B19" s="6"/>
      <c r="C19" s="6"/>
      <c r="D19" s="6"/>
      <c r="E19" s="6"/>
      <c r="F19" s="6"/>
      <c r="G19" s="6"/>
    </row>
    <row r="20" spans="1:12" ht="15.75">
      <c r="B20" s="6"/>
      <c r="C20" s="6"/>
      <c r="D20" s="6"/>
      <c r="E20" s="6"/>
      <c r="F20" s="6"/>
      <c r="G20" s="6"/>
    </row>
    <row r="21" spans="1:12" ht="15.75">
      <c r="B21" s="6"/>
      <c r="C21" s="6"/>
      <c r="D21" s="6"/>
      <c r="E21" s="6"/>
      <c r="F21" s="6"/>
      <c r="G21" s="6"/>
    </row>
    <row r="22" spans="1:12" ht="15.75">
      <c r="B22" s="6"/>
      <c r="C22" s="6"/>
      <c r="D22" s="6"/>
      <c r="E22" s="6"/>
      <c r="F22" s="6"/>
      <c r="G22" s="6"/>
    </row>
    <row r="23" spans="1:12" ht="15.75">
      <c r="B23" s="6"/>
      <c r="C23" s="6"/>
      <c r="D23" s="6"/>
      <c r="E23" s="6"/>
      <c r="F23" s="6"/>
      <c r="G23" s="6"/>
    </row>
    <row r="24" spans="1:12" ht="15.75">
      <c r="B24" s="6"/>
      <c r="C24" s="6"/>
      <c r="D24" s="6"/>
      <c r="E24" s="6"/>
      <c r="F24" s="6"/>
      <c r="G24" s="6"/>
    </row>
    <row r="25" spans="1:12" ht="15.75">
      <c r="B25" s="6"/>
      <c r="C25" s="6"/>
      <c r="D25" s="6"/>
      <c r="E25" s="6"/>
      <c r="F25" s="6"/>
      <c r="G25" s="6"/>
    </row>
    <row r="26" spans="1:12" ht="16.5" thickBot="1">
      <c r="B26" s="6"/>
      <c r="C26" s="69"/>
      <c r="D26" s="69"/>
      <c r="E26" s="6"/>
      <c r="F26" s="6"/>
      <c r="G26" s="6"/>
    </row>
    <row r="28" spans="1:12" ht="15.75">
      <c r="B28" s="49" t="s">
        <v>47</v>
      </c>
      <c r="C28" s="49"/>
      <c r="D28" s="49"/>
      <c r="E28" s="49"/>
      <c r="F28" s="49"/>
      <c r="G28" s="5"/>
      <c r="H28" s="5"/>
      <c r="I28" s="5"/>
      <c r="J28" s="5"/>
      <c r="K28" s="5"/>
    </row>
    <row r="29" spans="1:12">
      <c r="G29" s="1"/>
    </row>
    <row r="30" spans="1:12">
      <c r="B30" s="1"/>
      <c r="C30" s="1"/>
      <c r="D30" s="1"/>
      <c r="E30" s="1"/>
      <c r="F30" s="1"/>
      <c r="G30" s="1"/>
    </row>
    <row r="31" spans="1:12" ht="15.75">
      <c r="B31" s="49" t="s">
        <v>53</v>
      </c>
      <c r="C31" s="49"/>
      <c r="D31" s="49"/>
      <c r="E31" s="49"/>
      <c r="F31" s="49"/>
      <c r="G31" s="5"/>
      <c r="H31" s="5"/>
      <c r="I31" s="5"/>
      <c r="J31" s="5"/>
      <c r="K31" s="5"/>
    </row>
  </sheetData>
  <mergeCells count="2">
    <mergeCell ref="A1:J1"/>
    <mergeCell ref="A2:J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38100</xdr:colOff>
                    <xdr:row>4</xdr:row>
                    <xdr:rowOff>0</xdr:rowOff>
                  </from>
                  <to>
                    <xdr:col>1</xdr:col>
                    <xdr:colOff>838200</xdr:colOff>
                    <xdr:row>5</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38100</xdr:colOff>
                    <xdr:row>4</xdr:row>
                    <xdr:rowOff>0</xdr:rowOff>
                  </from>
                  <to>
                    <xdr:col>2</xdr:col>
                    <xdr:colOff>838200</xdr:colOff>
                    <xdr:row>5</xdr:row>
                    <xdr:rowOff>9525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xdr:col>
                    <xdr:colOff>47625</xdr:colOff>
                    <xdr:row>17</xdr:row>
                    <xdr:rowOff>171450</xdr:rowOff>
                  </from>
                  <to>
                    <xdr:col>1</xdr:col>
                    <xdr:colOff>1009650</xdr:colOff>
                    <xdr:row>19</xdr:row>
                    <xdr:rowOff>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xdr:col>
                    <xdr:colOff>47625</xdr:colOff>
                    <xdr:row>18</xdr:row>
                    <xdr:rowOff>171450</xdr:rowOff>
                  </from>
                  <to>
                    <xdr:col>1</xdr:col>
                    <xdr:colOff>1009650</xdr:colOff>
                    <xdr:row>20</xdr:row>
                    <xdr:rowOff>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xdr:col>
                    <xdr:colOff>47625</xdr:colOff>
                    <xdr:row>20</xdr:row>
                    <xdr:rowOff>0</xdr:rowOff>
                  </from>
                  <to>
                    <xdr:col>2</xdr:col>
                    <xdr:colOff>19050</xdr:colOff>
                    <xdr:row>21</xdr:row>
                    <xdr:rowOff>9525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xdr:col>
                    <xdr:colOff>47625</xdr:colOff>
                    <xdr:row>20</xdr:row>
                    <xdr:rowOff>171450</xdr:rowOff>
                  </from>
                  <to>
                    <xdr:col>1</xdr:col>
                    <xdr:colOff>1200150</xdr:colOff>
                    <xdr:row>22</xdr:row>
                    <xdr:rowOff>19050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1</xdr:col>
                    <xdr:colOff>47625</xdr:colOff>
                    <xdr:row>21</xdr:row>
                    <xdr:rowOff>171450</xdr:rowOff>
                  </from>
                  <to>
                    <xdr:col>2</xdr:col>
                    <xdr:colOff>85725</xdr:colOff>
                    <xdr:row>23</xdr:row>
                    <xdr:rowOff>28575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xdr:col>
                    <xdr:colOff>47625</xdr:colOff>
                    <xdr:row>22</xdr:row>
                    <xdr:rowOff>171450</xdr:rowOff>
                  </from>
                  <to>
                    <xdr:col>1</xdr:col>
                    <xdr:colOff>1619250</xdr:colOff>
                    <xdr:row>24</xdr:row>
                    <xdr:rowOff>19050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xdr:col>
                    <xdr:colOff>47625</xdr:colOff>
                    <xdr:row>23</xdr:row>
                    <xdr:rowOff>171450</xdr:rowOff>
                  </from>
                  <to>
                    <xdr:col>2</xdr:col>
                    <xdr:colOff>485775</xdr:colOff>
                    <xdr:row>25</xdr:row>
                    <xdr:rowOff>19050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1</xdr:col>
                    <xdr:colOff>47625</xdr:colOff>
                    <xdr:row>25</xdr:row>
                    <xdr:rowOff>0</xdr:rowOff>
                  </from>
                  <to>
                    <xdr:col>1</xdr:col>
                    <xdr:colOff>1009650</xdr:colOff>
                    <xdr:row>26</xdr:row>
                    <xdr:rowOff>28575</xdr:rowOff>
                  </to>
                </anchor>
              </controlPr>
            </control>
          </mc:Choice>
        </mc:AlternateContent>
        <mc:AlternateContent xmlns:mc="http://schemas.openxmlformats.org/markup-compatibility/2006">
          <mc:Choice Requires="x14">
            <control shapeId="10256" r:id="rId14" name="Check Box 16">
              <controlPr defaultSize="0" autoFill="0" autoLine="0" autoPict="0">
                <anchor moveWithCells="1">
                  <from>
                    <xdr:col>1</xdr:col>
                    <xdr:colOff>38100</xdr:colOff>
                    <xdr:row>7</xdr:row>
                    <xdr:rowOff>0</xdr:rowOff>
                  </from>
                  <to>
                    <xdr:col>1</xdr:col>
                    <xdr:colOff>838200</xdr:colOff>
                    <xdr:row>8</xdr:row>
                    <xdr:rowOff>9525</xdr:rowOff>
                  </to>
                </anchor>
              </controlPr>
            </control>
          </mc:Choice>
        </mc:AlternateContent>
        <mc:AlternateContent xmlns:mc="http://schemas.openxmlformats.org/markup-compatibility/2006">
          <mc:Choice Requires="x14">
            <control shapeId="10257" r:id="rId15" name="Check Box 17">
              <controlPr defaultSize="0" autoFill="0" autoLine="0" autoPict="0">
                <anchor moveWithCells="1">
                  <from>
                    <xdr:col>2</xdr:col>
                    <xdr:colOff>38100</xdr:colOff>
                    <xdr:row>7</xdr:row>
                    <xdr:rowOff>0</xdr:rowOff>
                  </from>
                  <to>
                    <xdr:col>2</xdr:col>
                    <xdr:colOff>838200</xdr:colOff>
                    <xdr:row>8</xdr:row>
                    <xdr:rowOff>9525</xdr:rowOff>
                  </to>
                </anchor>
              </controlPr>
            </control>
          </mc:Choice>
        </mc:AlternateContent>
        <mc:AlternateContent xmlns:mc="http://schemas.openxmlformats.org/markup-compatibility/2006">
          <mc:Choice Requires="x14">
            <control shapeId="10267" r:id="rId16" name="Check Box 27">
              <controlPr defaultSize="0" autoFill="0" autoLine="0" autoPict="0">
                <anchor moveWithCells="1">
                  <from>
                    <xdr:col>1</xdr:col>
                    <xdr:colOff>38100</xdr:colOff>
                    <xdr:row>28</xdr:row>
                    <xdr:rowOff>0</xdr:rowOff>
                  </from>
                  <to>
                    <xdr:col>1</xdr:col>
                    <xdr:colOff>838200</xdr:colOff>
                    <xdr:row>29</xdr:row>
                    <xdr:rowOff>9525</xdr:rowOff>
                  </to>
                </anchor>
              </controlPr>
            </control>
          </mc:Choice>
        </mc:AlternateContent>
        <mc:AlternateContent xmlns:mc="http://schemas.openxmlformats.org/markup-compatibility/2006">
          <mc:Choice Requires="x14">
            <control shapeId="10268" r:id="rId17" name="Check Box 28">
              <controlPr defaultSize="0" autoFill="0" autoLine="0" autoPict="0">
                <anchor moveWithCells="1">
                  <from>
                    <xdr:col>2</xdr:col>
                    <xdr:colOff>38100</xdr:colOff>
                    <xdr:row>28</xdr:row>
                    <xdr:rowOff>0</xdr:rowOff>
                  </from>
                  <to>
                    <xdr:col>2</xdr:col>
                    <xdr:colOff>838200</xdr:colOff>
                    <xdr:row>29</xdr:row>
                    <xdr:rowOff>9525</xdr:rowOff>
                  </to>
                </anchor>
              </controlPr>
            </control>
          </mc:Choice>
        </mc:AlternateContent>
        <mc:AlternateContent xmlns:mc="http://schemas.openxmlformats.org/markup-compatibility/2006">
          <mc:Choice Requires="x14">
            <control shapeId="10269" r:id="rId18" name="Check Box 29">
              <controlPr defaultSize="0" autoFill="0" autoLine="0" autoPict="0">
                <anchor moveWithCells="1">
                  <from>
                    <xdr:col>1</xdr:col>
                    <xdr:colOff>38100</xdr:colOff>
                    <xdr:row>31</xdr:row>
                    <xdr:rowOff>0</xdr:rowOff>
                  </from>
                  <to>
                    <xdr:col>1</xdr:col>
                    <xdr:colOff>838200</xdr:colOff>
                    <xdr:row>32</xdr:row>
                    <xdr:rowOff>9525</xdr:rowOff>
                  </to>
                </anchor>
              </controlPr>
            </control>
          </mc:Choice>
        </mc:AlternateContent>
        <mc:AlternateContent xmlns:mc="http://schemas.openxmlformats.org/markup-compatibility/2006">
          <mc:Choice Requires="x14">
            <control shapeId="10270" r:id="rId19" name="Check Box 30">
              <controlPr defaultSize="0" autoFill="0" autoLine="0" autoPict="0">
                <anchor moveWithCells="1">
                  <from>
                    <xdr:col>2</xdr:col>
                    <xdr:colOff>38100</xdr:colOff>
                    <xdr:row>31</xdr:row>
                    <xdr:rowOff>0</xdr:rowOff>
                  </from>
                  <to>
                    <xdr:col>2</xdr:col>
                    <xdr:colOff>838200</xdr:colOff>
                    <xdr:row>32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B0CE-2F84-4A3F-96A4-149508B7DE75}">
  <dimension ref="A1:Q18"/>
  <sheetViews>
    <sheetView showGridLines="0" zoomScale="110" zoomScaleNormal="110" workbookViewId="0">
      <pane ySplit="2" topLeftCell="A3" activePane="bottomLeft" state="frozen"/>
      <selection pane="bottomLeft" activeCell="B4" sqref="B4"/>
    </sheetView>
  </sheetViews>
  <sheetFormatPr defaultRowHeight="15"/>
  <cols>
    <col min="1" max="1" width="3.28515625" customWidth="1"/>
    <col min="2" max="2" width="25.42578125" customWidth="1"/>
    <col min="3" max="3" width="19.28515625" customWidth="1"/>
    <col min="4" max="4" width="36" customWidth="1"/>
    <col min="5" max="5" width="15.28515625" customWidth="1"/>
    <col min="6" max="6" width="23.28515625" customWidth="1"/>
    <col min="7" max="7" width="17" customWidth="1"/>
    <col min="8" max="8" width="17.7109375" customWidth="1"/>
    <col min="9" max="9" width="13.42578125" customWidth="1"/>
    <col min="10" max="10" width="21.140625" customWidth="1"/>
    <col min="11" max="11" width="21.5703125" customWidth="1"/>
    <col min="12" max="12" width="18.28515625" bestFit="1" customWidth="1"/>
    <col min="14" max="14" width="19.140625" bestFit="1" customWidth="1"/>
    <col min="15" max="15" width="14.140625" bestFit="1" customWidth="1"/>
    <col min="16" max="16" width="14.7109375" bestFit="1" customWidth="1"/>
    <col min="17" max="17" width="26.7109375" bestFit="1" customWidth="1"/>
  </cols>
  <sheetData>
    <row r="1" spans="1:17" ht="27" customHeight="1">
      <c r="A1" s="109" t="s">
        <v>80</v>
      </c>
      <c r="B1" s="109"/>
      <c r="C1" s="109"/>
      <c r="D1" s="109"/>
      <c r="E1" s="109"/>
      <c r="F1" s="109"/>
      <c r="G1" s="109"/>
      <c r="H1" s="109"/>
      <c r="I1" s="78"/>
      <c r="J1" s="78"/>
      <c r="K1" s="78"/>
      <c r="L1" s="78"/>
      <c r="M1" s="78"/>
      <c r="N1" s="78"/>
      <c r="O1" s="78"/>
      <c r="P1" s="78"/>
      <c r="Q1" s="78"/>
    </row>
    <row r="2" spans="1:17" ht="21" customHeight="1">
      <c r="A2" s="133" t="str">
        <f>Contacts!B6</f>
        <v>Treatment Court Program</v>
      </c>
      <c r="B2" s="133"/>
      <c r="C2" s="133"/>
      <c r="D2" s="133"/>
      <c r="E2" s="133"/>
      <c r="F2" s="133"/>
      <c r="G2" s="133"/>
      <c r="H2" s="133"/>
      <c r="I2" s="78"/>
      <c r="J2" s="78"/>
      <c r="K2" s="78"/>
      <c r="L2" s="78"/>
      <c r="M2" s="78"/>
      <c r="N2" s="78"/>
      <c r="O2" s="78"/>
      <c r="P2" s="78"/>
      <c r="Q2" s="78"/>
    </row>
    <row r="4" spans="1:17" ht="15.75">
      <c r="B4" s="49" t="s">
        <v>48</v>
      </c>
      <c r="C4" s="49"/>
      <c r="D4" s="49"/>
      <c r="E4" s="49"/>
      <c r="F4" s="99" t="s">
        <v>131</v>
      </c>
      <c r="G4" s="5"/>
      <c r="H4" s="5"/>
    </row>
    <row r="5" spans="1:17">
      <c r="A5" s="1"/>
      <c r="D5" s="1"/>
    </row>
    <row r="6" spans="1:17" ht="15.75">
      <c r="C6" s="6"/>
      <c r="D6" s="6"/>
      <c r="E6" s="6"/>
      <c r="F6" s="6"/>
      <c r="G6" s="6"/>
      <c r="H6" s="6"/>
    </row>
    <row r="7" spans="1:17" ht="15.75">
      <c r="B7" s="49" t="s">
        <v>51</v>
      </c>
      <c r="C7" s="49"/>
      <c r="D7" s="49"/>
      <c r="E7" s="49"/>
      <c r="F7" s="5"/>
    </row>
    <row r="9" spans="1:17" ht="15.75">
      <c r="C9" s="5"/>
      <c r="D9" s="5"/>
      <c r="E9" s="5"/>
      <c r="F9" s="5"/>
      <c r="G9" s="5"/>
      <c r="H9" s="5"/>
      <c r="I9" s="5"/>
    </row>
    <row r="10" spans="1:17" ht="18" customHeight="1">
      <c r="A10" s="1"/>
      <c r="B10" s="49" t="s">
        <v>117</v>
      </c>
      <c r="C10" s="49"/>
      <c r="D10" s="49"/>
      <c r="E10" s="49"/>
      <c r="F10" s="5"/>
      <c r="G10" s="5"/>
      <c r="H10" s="5"/>
      <c r="Q10" s="12"/>
    </row>
    <row r="11" spans="1:17">
      <c r="A11" s="1"/>
      <c r="B11" s="10"/>
      <c r="C11" s="10"/>
      <c r="D11" s="10"/>
      <c r="E11" s="10"/>
      <c r="F11" s="10"/>
      <c r="G11" s="10"/>
      <c r="H11" s="10"/>
      <c r="I11" s="10"/>
    </row>
    <row r="12" spans="1:17" ht="45">
      <c r="A12" s="1"/>
      <c r="B12" s="55" t="s">
        <v>128</v>
      </c>
      <c r="C12" s="55" t="s">
        <v>129</v>
      </c>
      <c r="D12" s="55" t="s">
        <v>19</v>
      </c>
      <c r="E12" s="55" t="s">
        <v>20</v>
      </c>
      <c r="F12" s="55" t="s">
        <v>21</v>
      </c>
      <c r="G12" s="55" t="s">
        <v>24</v>
      </c>
      <c r="H12" s="55" t="s">
        <v>27</v>
      </c>
      <c r="I12" s="55" t="s">
        <v>25</v>
      </c>
      <c r="J12" s="55" t="s">
        <v>26</v>
      </c>
    </row>
    <row r="13" spans="1:17" ht="36" customHeight="1">
      <c r="A13" s="1"/>
      <c r="B13" s="80"/>
      <c r="C13" s="80"/>
      <c r="D13" s="80"/>
      <c r="E13" s="80"/>
      <c r="F13" s="80"/>
      <c r="G13" s="80"/>
      <c r="H13" s="80"/>
      <c r="I13" s="80"/>
      <c r="J13" s="81"/>
    </row>
    <row r="14" spans="1:17" ht="39.6" customHeight="1">
      <c r="A14" s="1"/>
      <c r="B14" s="80"/>
      <c r="C14" s="80"/>
      <c r="D14" s="80"/>
      <c r="E14" s="80"/>
      <c r="F14" s="80"/>
      <c r="G14" s="80"/>
      <c r="H14" s="80"/>
      <c r="I14" s="80"/>
      <c r="J14" s="81"/>
    </row>
    <row r="15" spans="1:17" ht="37.9" customHeight="1">
      <c r="A15" s="1"/>
      <c r="B15" s="80"/>
      <c r="C15" s="80"/>
      <c r="D15" s="80"/>
      <c r="E15" s="80"/>
      <c r="F15" s="80"/>
      <c r="G15" s="80"/>
      <c r="H15" s="80"/>
      <c r="I15" s="80"/>
      <c r="J15" s="81"/>
    </row>
    <row r="16" spans="1:17" ht="39" customHeight="1">
      <c r="A16" s="1"/>
      <c r="B16" s="80"/>
      <c r="C16" s="80"/>
      <c r="D16" s="80"/>
      <c r="E16" s="80"/>
      <c r="F16" s="80"/>
      <c r="G16" s="80"/>
      <c r="H16" s="80"/>
      <c r="I16" s="80"/>
      <c r="J16" s="81"/>
    </row>
    <row r="17" spans="1:10" ht="39" customHeight="1">
      <c r="A17" s="1"/>
      <c r="B17" s="80"/>
      <c r="C17" s="80"/>
      <c r="D17" s="80"/>
      <c r="E17" s="80"/>
      <c r="F17" s="80"/>
      <c r="G17" s="80"/>
      <c r="H17" s="80"/>
      <c r="I17" s="80"/>
      <c r="J17" s="81"/>
    </row>
    <row r="18" spans="1:10">
      <c r="A18" s="1"/>
      <c r="B18" s="10"/>
      <c r="C18" s="10"/>
      <c r="D18" s="10"/>
      <c r="E18" s="10"/>
      <c r="F18" s="10"/>
      <c r="G18" s="10"/>
      <c r="H18" s="10"/>
      <c r="I18" s="10"/>
    </row>
  </sheetData>
  <mergeCells count="2">
    <mergeCell ref="A1:H1"/>
    <mergeCell ref="A2:H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1</xdr:col>
                    <xdr:colOff>57150</xdr:colOff>
                    <xdr:row>4</xdr:row>
                    <xdr:rowOff>0</xdr:rowOff>
                  </from>
                  <to>
                    <xdr:col>1</xdr:col>
                    <xdr:colOff>857250</xdr:colOff>
                    <xdr:row>5</xdr:row>
                    <xdr:rowOff>19050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2</xdr:col>
                    <xdr:colOff>47625</xdr:colOff>
                    <xdr:row>4</xdr:row>
                    <xdr:rowOff>0</xdr:rowOff>
                  </from>
                  <to>
                    <xdr:col>2</xdr:col>
                    <xdr:colOff>847725</xdr:colOff>
                    <xdr:row>5</xdr:row>
                    <xdr:rowOff>19050</xdr:rowOff>
                  </to>
                </anchor>
              </controlPr>
            </control>
          </mc:Choice>
        </mc:AlternateContent>
        <mc:AlternateContent xmlns:mc="http://schemas.openxmlformats.org/markup-compatibility/2006">
          <mc:Choice Requires="x14">
            <control shapeId="11272" r:id="rId6" name="Check Box 8">
              <controlPr defaultSize="0" autoFill="0" autoLine="0" autoPict="0">
                <anchor moveWithCells="1">
                  <from>
                    <xdr:col>1</xdr:col>
                    <xdr:colOff>57150</xdr:colOff>
                    <xdr:row>7</xdr:row>
                    <xdr:rowOff>0</xdr:rowOff>
                  </from>
                  <to>
                    <xdr:col>1</xdr:col>
                    <xdr:colOff>857250</xdr:colOff>
                    <xdr:row>8</xdr:row>
                    <xdr:rowOff>19050</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2</xdr:col>
                    <xdr:colOff>47625</xdr:colOff>
                    <xdr:row>7</xdr:row>
                    <xdr:rowOff>0</xdr:rowOff>
                  </from>
                  <to>
                    <xdr:col>2</xdr:col>
                    <xdr:colOff>847725</xdr:colOff>
                    <xdr:row>8</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47DE-D585-4849-B487-6DCD011F0E07}">
  <dimension ref="A1:I22"/>
  <sheetViews>
    <sheetView showGridLines="0" showRowColHeaders="0" zoomScale="110" zoomScaleNormal="110" workbookViewId="0">
      <pane ySplit="2" topLeftCell="A3" activePane="bottomLeft" state="frozen"/>
      <selection pane="bottomLeft" activeCell="B4" sqref="B4"/>
    </sheetView>
  </sheetViews>
  <sheetFormatPr defaultRowHeight="15"/>
  <cols>
    <col min="1" max="1" width="4.28515625" customWidth="1"/>
    <col min="2" max="2" width="26.28515625" customWidth="1"/>
    <col min="3" max="3" width="22.42578125" customWidth="1"/>
    <col min="4" max="4" width="42.140625" customWidth="1"/>
    <col min="5" max="5" width="15.5703125" customWidth="1"/>
    <col min="6" max="6" width="23.5703125" customWidth="1"/>
    <col min="7" max="7" width="18.5703125" customWidth="1"/>
    <col min="8" max="8" width="15.28515625" customWidth="1"/>
    <col min="9" max="9" width="74.42578125" customWidth="1"/>
    <col min="10" max="10" width="5.28515625" customWidth="1"/>
  </cols>
  <sheetData>
    <row r="1" spans="1:9" ht="30.6" customHeight="1">
      <c r="A1" s="109" t="s">
        <v>81</v>
      </c>
      <c r="B1" s="109"/>
      <c r="C1" s="109"/>
      <c r="D1" s="109"/>
      <c r="E1" s="109"/>
      <c r="F1" s="109"/>
      <c r="G1" s="77"/>
      <c r="H1" s="77"/>
      <c r="I1" s="78"/>
    </row>
    <row r="2" spans="1:9" ht="22.9" customHeight="1">
      <c r="A2" s="133" t="str">
        <f>Contacts!B6</f>
        <v>Treatment Court Program</v>
      </c>
      <c r="B2" s="133"/>
      <c r="C2" s="133"/>
      <c r="D2" s="133"/>
      <c r="E2" s="133"/>
      <c r="F2" s="133"/>
      <c r="G2" s="79"/>
      <c r="H2" s="79"/>
      <c r="I2" s="78"/>
    </row>
    <row r="4" spans="1:9" ht="15.75">
      <c r="B4" s="49" t="s">
        <v>100</v>
      </c>
      <c r="C4" s="49"/>
      <c r="D4" s="49"/>
    </row>
    <row r="5" spans="1:9" ht="15.75">
      <c r="B5" s="6"/>
      <c r="C5" s="6"/>
      <c r="D5" s="6"/>
    </row>
    <row r="6" spans="1:9" ht="15.75">
      <c r="B6" s="6"/>
      <c r="C6" s="6"/>
      <c r="D6" s="6"/>
    </row>
    <row r="7" spans="1:9" ht="15.75">
      <c r="B7" s="6"/>
      <c r="C7" s="6"/>
      <c r="D7" s="6"/>
    </row>
    <row r="8" spans="1:9" ht="15.75">
      <c r="B8" s="6"/>
      <c r="C8" s="6"/>
      <c r="D8" s="6"/>
    </row>
    <row r="9" spans="1:9" ht="15.75">
      <c r="B9" s="6"/>
      <c r="C9" s="6"/>
      <c r="D9" s="6"/>
    </row>
    <row r="10" spans="1:9" ht="15.75">
      <c r="B10" s="6"/>
      <c r="D10" s="6"/>
    </row>
    <row r="11" spans="1:9" ht="16.5" thickBot="1">
      <c r="C11" s="69"/>
      <c r="D11" s="69"/>
    </row>
    <row r="15" spans="1:9" ht="15.75">
      <c r="B15" s="56" t="s">
        <v>118</v>
      </c>
      <c r="C15" s="58"/>
      <c r="D15" s="58"/>
      <c r="E15" s="1"/>
      <c r="F15" s="1"/>
      <c r="G15" s="1"/>
    </row>
    <row r="17" spans="2:9" ht="45">
      <c r="B17" s="55" t="s">
        <v>128</v>
      </c>
      <c r="C17" s="55" t="s">
        <v>129</v>
      </c>
      <c r="D17" s="55" t="s">
        <v>19</v>
      </c>
      <c r="E17" s="55" t="s">
        <v>20</v>
      </c>
      <c r="F17" s="55" t="s">
        <v>21</v>
      </c>
      <c r="G17" s="55" t="s">
        <v>24</v>
      </c>
      <c r="H17" s="55" t="s">
        <v>27</v>
      </c>
      <c r="I17" s="55" t="s">
        <v>28</v>
      </c>
    </row>
    <row r="18" spans="2:9" ht="33.6" customHeight="1">
      <c r="B18" s="80"/>
      <c r="C18" s="80"/>
      <c r="D18" s="80"/>
      <c r="E18" s="80"/>
      <c r="F18" s="80"/>
      <c r="G18" s="80"/>
      <c r="H18" s="80"/>
      <c r="I18" s="81"/>
    </row>
    <row r="19" spans="2:9" ht="34.9" customHeight="1">
      <c r="B19" s="80"/>
      <c r="C19" s="80"/>
      <c r="D19" s="80"/>
      <c r="E19" s="80"/>
      <c r="F19" s="80"/>
      <c r="G19" s="80"/>
      <c r="H19" s="80"/>
      <c r="I19" s="81"/>
    </row>
    <row r="20" spans="2:9" ht="39" customHeight="1">
      <c r="B20" s="80"/>
      <c r="C20" s="80"/>
      <c r="D20" s="80"/>
      <c r="E20" s="80"/>
      <c r="F20" s="80"/>
      <c r="G20" s="80"/>
      <c r="H20" s="80"/>
      <c r="I20" s="81"/>
    </row>
    <row r="21" spans="2:9" ht="35.450000000000003" customHeight="1">
      <c r="B21" s="80"/>
      <c r="C21" s="80"/>
      <c r="D21" s="80"/>
      <c r="E21" s="80"/>
      <c r="F21" s="80"/>
      <c r="G21" s="80"/>
      <c r="H21" s="80"/>
      <c r="I21" s="81"/>
    </row>
    <row r="22" spans="2:9" ht="37.9" customHeight="1">
      <c r="B22" s="80"/>
      <c r="C22" s="80"/>
      <c r="D22" s="80"/>
      <c r="E22" s="80"/>
      <c r="F22" s="80"/>
      <c r="G22" s="80"/>
      <c r="H22" s="80"/>
      <c r="I22" s="81"/>
    </row>
  </sheetData>
  <mergeCells count="2">
    <mergeCell ref="A1:F1"/>
    <mergeCell ref="A2:F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xdr:col>
                    <xdr:colOff>47625</xdr:colOff>
                    <xdr:row>3</xdr:row>
                    <xdr:rowOff>171450</xdr:rowOff>
                  </from>
                  <to>
                    <xdr:col>2</xdr:col>
                    <xdr:colOff>0</xdr:colOff>
                    <xdr:row>5</xdr:row>
                    <xdr:rowOff>19050</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1</xdr:col>
                    <xdr:colOff>38100</xdr:colOff>
                    <xdr:row>4</xdr:row>
                    <xdr:rowOff>200025</xdr:rowOff>
                  </from>
                  <to>
                    <xdr:col>1</xdr:col>
                    <xdr:colOff>1200150</xdr:colOff>
                    <xdr:row>6</xdr:row>
                    <xdr:rowOff>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1</xdr:col>
                    <xdr:colOff>47625</xdr:colOff>
                    <xdr:row>5</xdr:row>
                    <xdr:rowOff>200025</xdr:rowOff>
                  </from>
                  <to>
                    <xdr:col>2</xdr:col>
                    <xdr:colOff>504825</xdr:colOff>
                    <xdr:row>7</xdr:row>
                    <xdr:rowOff>38100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1</xdr:col>
                    <xdr:colOff>47625</xdr:colOff>
                    <xdr:row>6</xdr:row>
                    <xdr:rowOff>171450</xdr:rowOff>
                  </from>
                  <to>
                    <xdr:col>1</xdr:col>
                    <xdr:colOff>1343025</xdr:colOff>
                    <xdr:row>8</xdr:row>
                    <xdr:rowOff>38100</xdr:rowOff>
                  </to>
                </anchor>
              </controlPr>
            </control>
          </mc:Choice>
        </mc:AlternateContent>
        <mc:AlternateContent xmlns:mc="http://schemas.openxmlformats.org/markup-compatibility/2006">
          <mc:Choice Requires="x14">
            <control shapeId="36870" r:id="rId8" name="Check Box 6">
              <controlPr defaultSize="0" autoFill="0" autoLine="0" autoPict="0">
                <anchor moveWithCells="1">
                  <from>
                    <xdr:col>1</xdr:col>
                    <xdr:colOff>47625</xdr:colOff>
                    <xdr:row>7</xdr:row>
                    <xdr:rowOff>171450</xdr:rowOff>
                  </from>
                  <to>
                    <xdr:col>2</xdr:col>
                    <xdr:colOff>76200</xdr:colOff>
                    <xdr:row>9</xdr:row>
                    <xdr:rowOff>19050</xdr:rowOff>
                  </to>
                </anchor>
              </controlPr>
            </control>
          </mc:Choice>
        </mc:AlternateContent>
        <mc:AlternateContent xmlns:mc="http://schemas.openxmlformats.org/markup-compatibility/2006">
          <mc:Choice Requires="x14">
            <control shapeId="36873" r:id="rId9" name="Check Box 9">
              <controlPr defaultSize="0" autoFill="0" autoLine="0" autoPict="0">
                <anchor moveWithCells="1">
                  <from>
                    <xdr:col>1</xdr:col>
                    <xdr:colOff>47625</xdr:colOff>
                    <xdr:row>9</xdr:row>
                    <xdr:rowOff>0</xdr:rowOff>
                  </from>
                  <to>
                    <xdr:col>1</xdr:col>
                    <xdr:colOff>1009650</xdr:colOff>
                    <xdr:row>10</xdr:row>
                    <xdr:rowOff>38100</xdr:rowOff>
                  </to>
                </anchor>
              </controlPr>
            </control>
          </mc:Choice>
        </mc:AlternateContent>
        <mc:AlternateContent xmlns:mc="http://schemas.openxmlformats.org/markup-compatibility/2006">
          <mc:Choice Requires="x14">
            <control shapeId="36877" r:id="rId10" name="Check Box 13">
              <controlPr defaultSize="0" autoFill="0" autoLine="0" autoPict="0">
                <anchor moveWithCells="1">
                  <from>
                    <xdr:col>3</xdr:col>
                    <xdr:colOff>47625</xdr:colOff>
                    <xdr:row>3</xdr:row>
                    <xdr:rowOff>171450</xdr:rowOff>
                  </from>
                  <to>
                    <xdr:col>3</xdr:col>
                    <xdr:colOff>1809750</xdr:colOff>
                    <xdr:row>5</xdr:row>
                    <xdr:rowOff>19050</xdr:rowOff>
                  </to>
                </anchor>
              </controlPr>
            </control>
          </mc:Choice>
        </mc:AlternateContent>
        <mc:AlternateContent xmlns:mc="http://schemas.openxmlformats.org/markup-compatibility/2006">
          <mc:Choice Requires="x14">
            <control shapeId="36878" r:id="rId11" name="Check Box 14">
              <controlPr defaultSize="0" autoFill="0" autoLine="0" autoPict="0">
                <anchor moveWithCells="1">
                  <from>
                    <xdr:col>3</xdr:col>
                    <xdr:colOff>38100</xdr:colOff>
                    <xdr:row>4</xdr:row>
                    <xdr:rowOff>200025</xdr:rowOff>
                  </from>
                  <to>
                    <xdr:col>3</xdr:col>
                    <xdr:colOff>1200150</xdr:colOff>
                    <xdr:row>6</xdr:row>
                    <xdr:rowOff>0</xdr:rowOff>
                  </to>
                </anchor>
              </controlPr>
            </control>
          </mc:Choice>
        </mc:AlternateContent>
        <mc:AlternateContent xmlns:mc="http://schemas.openxmlformats.org/markup-compatibility/2006">
          <mc:Choice Requires="x14">
            <control shapeId="36879" r:id="rId12" name="Check Box 15">
              <controlPr defaultSize="0" autoFill="0" autoLine="0" autoPict="0">
                <anchor moveWithCells="1">
                  <from>
                    <xdr:col>3</xdr:col>
                    <xdr:colOff>47625</xdr:colOff>
                    <xdr:row>5</xdr:row>
                    <xdr:rowOff>200025</xdr:rowOff>
                  </from>
                  <to>
                    <xdr:col>3</xdr:col>
                    <xdr:colOff>2305050</xdr:colOff>
                    <xdr:row>7</xdr:row>
                    <xdr:rowOff>38100</xdr:rowOff>
                  </to>
                </anchor>
              </controlPr>
            </control>
          </mc:Choice>
        </mc:AlternateContent>
        <mc:AlternateContent xmlns:mc="http://schemas.openxmlformats.org/markup-compatibility/2006">
          <mc:Choice Requires="x14">
            <control shapeId="36880" r:id="rId13" name="Check Box 16">
              <controlPr defaultSize="0" autoFill="0" autoLine="0" autoPict="0">
                <anchor moveWithCells="1">
                  <from>
                    <xdr:col>3</xdr:col>
                    <xdr:colOff>47625</xdr:colOff>
                    <xdr:row>6</xdr:row>
                    <xdr:rowOff>171450</xdr:rowOff>
                  </from>
                  <to>
                    <xdr:col>3</xdr:col>
                    <xdr:colOff>1343025</xdr:colOff>
                    <xdr:row>8</xdr:row>
                    <xdr:rowOff>38100</xdr:rowOff>
                  </to>
                </anchor>
              </controlPr>
            </control>
          </mc:Choice>
        </mc:AlternateContent>
        <mc:AlternateContent xmlns:mc="http://schemas.openxmlformats.org/markup-compatibility/2006">
          <mc:Choice Requires="x14">
            <control shapeId="36881" r:id="rId14" name="Check Box 17">
              <controlPr defaultSize="0" autoFill="0" autoLine="0" autoPict="0">
                <anchor moveWithCells="1">
                  <from>
                    <xdr:col>3</xdr:col>
                    <xdr:colOff>47625</xdr:colOff>
                    <xdr:row>7</xdr:row>
                    <xdr:rowOff>171450</xdr:rowOff>
                  </from>
                  <to>
                    <xdr:col>3</xdr:col>
                    <xdr:colOff>1885950</xdr:colOff>
                    <xdr:row>9</xdr:row>
                    <xdr:rowOff>19050</xdr:rowOff>
                  </to>
                </anchor>
              </controlPr>
            </control>
          </mc:Choice>
        </mc:AlternateContent>
        <mc:AlternateContent xmlns:mc="http://schemas.openxmlformats.org/markup-compatibility/2006">
          <mc:Choice Requires="x14">
            <control shapeId="36884" r:id="rId15" name="Check Box 20">
              <controlPr defaultSize="0" autoFill="0" autoLine="0" autoPict="0">
                <anchor moveWithCells="1">
                  <from>
                    <xdr:col>1</xdr:col>
                    <xdr:colOff>38100</xdr:colOff>
                    <xdr:row>9</xdr:row>
                    <xdr:rowOff>180975</xdr:rowOff>
                  </from>
                  <to>
                    <xdr:col>2</xdr:col>
                    <xdr:colOff>66675</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5D87-1C3B-4BD2-9C31-A0FFEC6195E1}">
  <dimension ref="A1:M65"/>
  <sheetViews>
    <sheetView showGridLines="0" zoomScale="110" zoomScaleNormal="110" workbookViewId="0">
      <pane ySplit="2" topLeftCell="A3" activePane="bottomLeft" state="frozen"/>
      <selection pane="bottomLeft" activeCell="B4" sqref="B4"/>
    </sheetView>
  </sheetViews>
  <sheetFormatPr defaultRowHeight="15"/>
  <cols>
    <col min="1" max="1" width="6" customWidth="1"/>
    <col min="2" max="2" width="51" customWidth="1"/>
    <col min="3" max="3" width="15.28515625" customWidth="1"/>
    <col min="4" max="5" width="14" customWidth="1"/>
    <col min="6" max="6" width="19.28515625" customWidth="1"/>
    <col min="7" max="7" width="26.140625" customWidth="1"/>
  </cols>
  <sheetData>
    <row r="1" spans="1:13" ht="31.15" customHeight="1">
      <c r="A1" s="109" t="s">
        <v>119</v>
      </c>
      <c r="B1" s="109"/>
      <c r="C1" s="109"/>
      <c r="D1" s="109"/>
      <c r="E1" s="109"/>
      <c r="F1" s="109"/>
      <c r="G1" s="109"/>
      <c r="H1" s="109"/>
      <c r="I1" s="78"/>
      <c r="J1" s="78"/>
      <c r="K1" s="78"/>
      <c r="L1" s="78"/>
      <c r="M1" s="78"/>
    </row>
    <row r="2" spans="1:13" ht="21" customHeight="1">
      <c r="A2" s="133" t="str">
        <f>Contacts!B6</f>
        <v>Treatment Court Program</v>
      </c>
      <c r="B2" s="133"/>
      <c r="C2" s="133"/>
      <c r="D2" s="133"/>
      <c r="E2" s="133"/>
      <c r="F2" s="133"/>
      <c r="G2" s="133"/>
      <c r="H2" s="133"/>
      <c r="I2" s="78"/>
      <c r="J2" s="78"/>
      <c r="K2" s="78"/>
      <c r="L2" s="78"/>
      <c r="M2" s="78"/>
    </row>
    <row r="4" spans="1:13" ht="15.75">
      <c r="B4" s="49" t="s">
        <v>120</v>
      </c>
      <c r="C4" s="8"/>
      <c r="D4" s="8"/>
      <c r="E4" s="8"/>
      <c r="F4" s="8"/>
      <c r="G4" s="8"/>
    </row>
    <row r="5" spans="1:13">
      <c r="B5" s="4"/>
      <c r="C5" s="20" t="s">
        <v>82</v>
      </c>
      <c r="D5" s="20" t="s">
        <v>83</v>
      </c>
      <c r="E5" s="20" t="s">
        <v>84</v>
      </c>
    </row>
    <row r="6" spans="1:13">
      <c r="B6" s="29" t="s">
        <v>85</v>
      </c>
      <c r="C6" s="82" t="s">
        <v>11</v>
      </c>
      <c r="D6" s="83" t="s">
        <v>11</v>
      </c>
      <c r="E6" s="83" t="s">
        <v>11</v>
      </c>
    </row>
    <row r="7" spans="1:13">
      <c r="B7" s="29" t="s">
        <v>45</v>
      </c>
      <c r="C7" s="82" t="s">
        <v>11</v>
      </c>
      <c r="D7" s="83" t="s">
        <v>11</v>
      </c>
      <c r="E7" s="83" t="s">
        <v>11</v>
      </c>
    </row>
    <row r="8" spans="1:13">
      <c r="B8" s="29" t="s">
        <v>54</v>
      </c>
      <c r="C8" s="84"/>
      <c r="D8" s="85"/>
      <c r="E8" s="85"/>
    </row>
    <row r="9" spans="1:13">
      <c r="B9" s="4"/>
      <c r="C9" s="4"/>
      <c r="D9" s="3"/>
      <c r="E9" s="19"/>
    </row>
    <row r="10" spans="1:13">
      <c r="B10" s="51" t="s">
        <v>46</v>
      </c>
    </row>
    <row r="11" spans="1:13">
      <c r="B11" s="51"/>
    </row>
    <row r="12" spans="1:13" ht="25.9" customHeight="1">
      <c r="B12" s="51"/>
    </row>
    <row r="13" spans="1:13" ht="21" customHeight="1">
      <c r="B13" s="159" t="s">
        <v>88</v>
      </c>
      <c r="C13" s="159"/>
      <c r="D13" s="159"/>
      <c r="E13" s="159"/>
      <c r="F13" s="159"/>
      <c r="G13" s="159"/>
    </row>
    <row r="14" spans="1:13" ht="15.75" thickBot="1">
      <c r="B14" s="51"/>
    </row>
    <row r="15" spans="1:13">
      <c r="B15" s="149"/>
      <c r="C15" s="150"/>
      <c r="D15" s="150"/>
      <c r="E15" s="150"/>
      <c r="F15" s="150"/>
      <c r="G15" s="151"/>
    </row>
    <row r="16" spans="1:13">
      <c r="B16" s="152"/>
      <c r="C16" s="153"/>
      <c r="D16" s="153"/>
      <c r="E16" s="153"/>
      <c r="F16" s="153"/>
      <c r="G16" s="154"/>
    </row>
    <row r="17" spans="2:7">
      <c r="B17" s="152"/>
      <c r="C17" s="153"/>
      <c r="D17" s="153"/>
      <c r="E17" s="153"/>
      <c r="F17" s="153"/>
      <c r="G17" s="154"/>
    </row>
    <row r="18" spans="2:7">
      <c r="B18" s="152"/>
      <c r="C18" s="153"/>
      <c r="D18" s="153"/>
      <c r="E18" s="153"/>
      <c r="F18" s="153"/>
      <c r="G18" s="154"/>
    </row>
    <row r="19" spans="2:7">
      <c r="B19" s="152"/>
      <c r="C19" s="153"/>
      <c r="D19" s="153"/>
      <c r="E19" s="153"/>
      <c r="F19" s="153"/>
      <c r="G19" s="154"/>
    </row>
    <row r="20" spans="2:7">
      <c r="B20" s="152"/>
      <c r="C20" s="153"/>
      <c r="D20" s="153"/>
      <c r="E20" s="153"/>
      <c r="F20" s="153"/>
      <c r="G20" s="154"/>
    </row>
    <row r="21" spans="2:7">
      <c r="B21" s="152"/>
      <c r="C21" s="153"/>
      <c r="D21" s="153"/>
      <c r="E21" s="153"/>
      <c r="F21" s="153"/>
      <c r="G21" s="154"/>
    </row>
    <row r="22" spans="2:7">
      <c r="B22" s="152"/>
      <c r="C22" s="153"/>
      <c r="D22" s="153"/>
      <c r="E22" s="153"/>
      <c r="F22" s="153"/>
      <c r="G22" s="154"/>
    </row>
    <row r="23" spans="2:7">
      <c r="B23" s="152"/>
      <c r="C23" s="153"/>
      <c r="D23" s="153"/>
      <c r="E23" s="153"/>
      <c r="F23" s="153"/>
      <c r="G23" s="154"/>
    </row>
    <row r="24" spans="2:7">
      <c r="B24" s="152"/>
      <c r="C24" s="153"/>
      <c r="D24" s="153"/>
      <c r="E24" s="153"/>
      <c r="F24" s="153"/>
      <c r="G24" s="154"/>
    </row>
    <row r="25" spans="2:7">
      <c r="B25" s="152"/>
      <c r="C25" s="153"/>
      <c r="D25" s="153"/>
      <c r="E25" s="153"/>
      <c r="F25" s="153"/>
      <c r="G25" s="154"/>
    </row>
    <row r="26" spans="2:7">
      <c r="B26" s="152"/>
      <c r="C26" s="153"/>
      <c r="D26" s="153"/>
      <c r="E26" s="153"/>
      <c r="F26" s="153"/>
      <c r="G26" s="154"/>
    </row>
    <row r="27" spans="2:7">
      <c r="B27" s="152"/>
      <c r="C27" s="153"/>
      <c r="D27" s="153"/>
      <c r="E27" s="153"/>
      <c r="F27" s="153"/>
      <c r="G27" s="154"/>
    </row>
    <row r="28" spans="2:7" ht="15.75" thickBot="1">
      <c r="B28" s="155"/>
      <c r="C28" s="156"/>
      <c r="D28" s="156"/>
      <c r="E28" s="156"/>
      <c r="F28" s="156"/>
      <c r="G28" s="157"/>
    </row>
    <row r="29" spans="2:7">
      <c r="B29" s="72"/>
      <c r="C29" s="72"/>
      <c r="D29" s="72"/>
      <c r="E29" s="72"/>
      <c r="F29" s="72"/>
      <c r="G29" s="72"/>
    </row>
    <row r="30" spans="2:7">
      <c r="B30" s="72"/>
      <c r="C30" s="72"/>
      <c r="D30" s="72"/>
      <c r="E30" s="72"/>
      <c r="F30" s="72"/>
      <c r="G30" s="72"/>
    </row>
    <row r="31" spans="2:7" ht="31.9" customHeight="1">
      <c r="B31" s="159" t="s">
        <v>89</v>
      </c>
      <c r="C31" s="159"/>
      <c r="D31" s="159"/>
      <c r="E31" s="159"/>
      <c r="F31" s="159"/>
      <c r="G31" s="159"/>
    </row>
    <row r="32" spans="2:7" ht="15.75" thickBot="1"/>
    <row r="33" spans="2:7">
      <c r="B33" s="149"/>
      <c r="C33" s="150"/>
      <c r="D33" s="150"/>
      <c r="E33" s="150"/>
      <c r="F33" s="150"/>
      <c r="G33" s="151"/>
    </row>
    <row r="34" spans="2:7">
      <c r="B34" s="152"/>
      <c r="C34" s="153"/>
      <c r="D34" s="153"/>
      <c r="E34" s="153"/>
      <c r="F34" s="153"/>
      <c r="G34" s="154"/>
    </row>
    <row r="35" spans="2:7">
      <c r="B35" s="152"/>
      <c r="C35" s="153"/>
      <c r="D35" s="153"/>
      <c r="E35" s="153"/>
      <c r="F35" s="153"/>
      <c r="G35" s="154"/>
    </row>
    <row r="36" spans="2:7">
      <c r="B36" s="152"/>
      <c r="C36" s="153"/>
      <c r="D36" s="153"/>
      <c r="E36" s="153"/>
      <c r="F36" s="153"/>
      <c r="G36" s="154"/>
    </row>
    <row r="37" spans="2:7">
      <c r="B37" s="152"/>
      <c r="C37" s="153"/>
      <c r="D37" s="153"/>
      <c r="E37" s="153"/>
      <c r="F37" s="153"/>
      <c r="G37" s="154"/>
    </row>
    <row r="38" spans="2:7">
      <c r="B38" s="152"/>
      <c r="C38" s="153"/>
      <c r="D38" s="153"/>
      <c r="E38" s="153"/>
      <c r="F38" s="153"/>
      <c r="G38" s="154"/>
    </row>
    <row r="39" spans="2:7">
      <c r="B39" s="152"/>
      <c r="C39" s="153"/>
      <c r="D39" s="153"/>
      <c r="E39" s="153"/>
      <c r="F39" s="153"/>
      <c r="G39" s="154"/>
    </row>
    <row r="40" spans="2:7" ht="15.6" customHeight="1">
      <c r="B40" s="152"/>
      <c r="C40" s="153"/>
      <c r="D40" s="153"/>
      <c r="E40" s="153"/>
      <c r="F40" s="153"/>
      <c r="G40" s="154"/>
    </row>
    <row r="41" spans="2:7">
      <c r="B41" s="152"/>
      <c r="C41" s="153"/>
      <c r="D41" s="153"/>
      <c r="E41" s="153"/>
      <c r="F41" s="153"/>
      <c r="G41" s="154"/>
    </row>
    <row r="42" spans="2:7">
      <c r="B42" s="152"/>
      <c r="C42" s="153"/>
      <c r="D42" s="153"/>
      <c r="E42" s="153"/>
      <c r="F42" s="153"/>
      <c r="G42" s="154"/>
    </row>
    <row r="43" spans="2:7">
      <c r="B43" s="152"/>
      <c r="C43" s="153"/>
      <c r="D43" s="153"/>
      <c r="E43" s="153"/>
      <c r="F43" s="153"/>
      <c r="G43" s="154"/>
    </row>
    <row r="44" spans="2:7">
      <c r="B44" s="152"/>
      <c r="C44" s="153"/>
      <c r="D44" s="153"/>
      <c r="E44" s="153"/>
      <c r="F44" s="153"/>
      <c r="G44" s="154"/>
    </row>
    <row r="45" spans="2:7">
      <c r="B45" s="152"/>
      <c r="C45" s="153"/>
      <c r="D45" s="153"/>
      <c r="E45" s="153"/>
      <c r="F45" s="153"/>
      <c r="G45" s="154"/>
    </row>
    <row r="46" spans="2:7" ht="15.75" thickBot="1">
      <c r="B46" s="155"/>
      <c r="C46" s="156"/>
      <c r="D46" s="156"/>
      <c r="E46" s="156"/>
      <c r="F46" s="156"/>
      <c r="G46" s="157"/>
    </row>
    <row r="47" spans="2:7">
      <c r="B47" s="72"/>
      <c r="C47" s="72"/>
      <c r="D47" s="72"/>
      <c r="E47" s="72"/>
      <c r="F47" s="72"/>
      <c r="G47" s="72"/>
    </row>
    <row r="48" spans="2:7" ht="15.75">
      <c r="B48" s="10"/>
      <c r="C48" s="5"/>
      <c r="D48" s="5"/>
    </row>
    <row r="49" spans="2:7" ht="15.6" customHeight="1">
      <c r="B49" s="158" t="s">
        <v>49</v>
      </c>
      <c r="C49" s="158"/>
      <c r="D49" s="158"/>
      <c r="E49" s="158"/>
      <c r="F49" s="158"/>
      <c r="G49" s="158"/>
    </row>
    <row r="50" spans="2:7" ht="15.6" customHeight="1">
      <c r="B50" s="158"/>
      <c r="C50" s="158"/>
      <c r="D50" s="158"/>
      <c r="E50" s="158"/>
      <c r="F50" s="158"/>
      <c r="G50" s="158"/>
    </row>
    <row r="51" spans="2:7" ht="16.5" thickBot="1">
      <c r="B51" s="10"/>
      <c r="C51" s="5"/>
      <c r="D51" s="5"/>
    </row>
    <row r="52" spans="2:7">
      <c r="B52" s="149"/>
      <c r="C52" s="150"/>
      <c r="D52" s="150"/>
      <c r="E52" s="150"/>
      <c r="F52" s="150"/>
      <c r="G52" s="151"/>
    </row>
    <row r="53" spans="2:7">
      <c r="B53" s="152"/>
      <c r="C53" s="153"/>
      <c r="D53" s="153"/>
      <c r="E53" s="153"/>
      <c r="F53" s="153"/>
      <c r="G53" s="154"/>
    </row>
    <row r="54" spans="2:7">
      <c r="B54" s="152"/>
      <c r="C54" s="153"/>
      <c r="D54" s="153"/>
      <c r="E54" s="153"/>
      <c r="F54" s="153"/>
      <c r="G54" s="154"/>
    </row>
    <row r="55" spans="2:7">
      <c r="B55" s="152"/>
      <c r="C55" s="153"/>
      <c r="D55" s="153"/>
      <c r="E55" s="153"/>
      <c r="F55" s="153"/>
      <c r="G55" s="154"/>
    </row>
    <row r="56" spans="2:7">
      <c r="B56" s="152"/>
      <c r="C56" s="153"/>
      <c r="D56" s="153"/>
      <c r="E56" s="153"/>
      <c r="F56" s="153"/>
      <c r="G56" s="154"/>
    </row>
    <row r="57" spans="2:7">
      <c r="B57" s="152"/>
      <c r="C57" s="153"/>
      <c r="D57" s="153"/>
      <c r="E57" s="153"/>
      <c r="F57" s="153"/>
      <c r="G57" s="154"/>
    </row>
    <row r="58" spans="2:7">
      <c r="B58" s="152"/>
      <c r="C58" s="153"/>
      <c r="D58" s="153"/>
      <c r="E58" s="153"/>
      <c r="F58" s="153"/>
      <c r="G58" s="154"/>
    </row>
    <row r="59" spans="2:7">
      <c r="B59" s="152"/>
      <c r="C59" s="153"/>
      <c r="D59" s="153"/>
      <c r="E59" s="153"/>
      <c r="F59" s="153"/>
      <c r="G59" s="154"/>
    </row>
    <row r="60" spans="2:7">
      <c r="B60" s="152"/>
      <c r="C60" s="153"/>
      <c r="D60" s="153"/>
      <c r="E60" s="153"/>
      <c r="F60" s="153"/>
      <c r="G60" s="154"/>
    </row>
    <row r="61" spans="2:7">
      <c r="B61" s="152"/>
      <c r="C61" s="153"/>
      <c r="D61" s="153"/>
      <c r="E61" s="153"/>
      <c r="F61" s="153"/>
      <c r="G61" s="154"/>
    </row>
    <row r="62" spans="2:7">
      <c r="B62" s="152"/>
      <c r="C62" s="153"/>
      <c r="D62" s="153"/>
      <c r="E62" s="153"/>
      <c r="F62" s="153"/>
      <c r="G62" s="154"/>
    </row>
    <row r="63" spans="2:7">
      <c r="B63" s="152"/>
      <c r="C63" s="153"/>
      <c r="D63" s="153"/>
      <c r="E63" s="153"/>
      <c r="F63" s="153"/>
      <c r="G63" s="154"/>
    </row>
    <row r="64" spans="2:7">
      <c r="B64" s="152"/>
      <c r="C64" s="153"/>
      <c r="D64" s="153"/>
      <c r="E64" s="153"/>
      <c r="F64" s="153"/>
      <c r="G64" s="154"/>
    </row>
    <row r="65" spans="2:7" ht="15.75" thickBot="1">
      <c r="B65" s="155"/>
      <c r="C65" s="156"/>
      <c r="D65" s="156"/>
      <c r="E65" s="156"/>
      <c r="F65" s="156"/>
      <c r="G65" s="157"/>
    </row>
  </sheetData>
  <mergeCells count="8">
    <mergeCell ref="B52:G65"/>
    <mergeCell ref="B15:G28"/>
    <mergeCell ref="B49:G50"/>
    <mergeCell ref="A1:H1"/>
    <mergeCell ref="A2:H2"/>
    <mergeCell ref="B31:G31"/>
    <mergeCell ref="B13:G13"/>
    <mergeCell ref="B33:G4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Grant Information</vt:lpstr>
      <vt:lpstr>Contacts</vt:lpstr>
      <vt:lpstr>Program Description</vt:lpstr>
      <vt:lpstr>Judges &amp; Magistrates</vt:lpstr>
      <vt:lpstr>Substance Use Treatment</vt:lpstr>
      <vt:lpstr>Mental Health Services</vt:lpstr>
      <vt:lpstr>Ancillary Services</vt:lpstr>
      <vt:lpstr>Financial</vt:lpstr>
      <vt:lpstr>Budget</vt:lpstr>
      <vt:lpstr>Budget Justification</vt:lpstr>
      <vt:lpstr>Assurances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2024-02-14T18:42:02Z</dcterms:created>
  <dcterms:modified xsi:type="dcterms:W3CDTF">2024-02-16T19:18:49Z</dcterms:modified>
</cp:coreProperties>
</file>